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utoklub České republiky\ODPOVĚDNOST POŘADATELE\JEDNOTLIVÉ PŘIHLÁŠKY\2026\"/>
    </mc:Choice>
  </mc:AlternateContent>
  <xr:revisionPtr revIDLastSave="0" documentId="8_{667F5C4C-6E93-4BA0-B04C-3E764A23641E}" xr6:coauthVersionLast="47" xr6:coauthVersionMax="47" xr10:uidLastSave="{00000000-0000-0000-0000-000000000000}"/>
  <bookViews>
    <workbookView xWindow="-120" yWindow="-120" windowWidth="29040" windowHeight="15840" tabRatio="768" activeTab="3" xr2:uid="{00000000-000D-0000-FFFF-FFFF00000000}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91029"/>
  <customWorkbookViews>
    <customWorkbookView name="KS13502 - vlastní zobrazení" guid="{F515DD1C-0BC5-4C53-9EC2-FD7FB379E1AC}" mergeInterval="0" personalView="1" maximized="1" windowWidth="1276" windowHeight="658" activeSheetId="1"/>
    <customWorkbookView name="Baconyova - vlastní pohled" guid="{AB6E77A8-9835-4957-8110-045D43C62205}" mergeInterval="0" personalView="1" maximized="1" windowWidth="1436" windowHeight="762" activeSheetId="1"/>
  </customWorkbookViews>
</workbook>
</file>

<file path=xl/calcChain.xml><?xml version="1.0" encoding="utf-8"?>
<calcChain xmlns="http://schemas.openxmlformats.org/spreadsheetml/2006/main">
  <c r="F30" i="11" l="1"/>
  <c r="D30" i="11"/>
  <c r="D29" i="11"/>
  <c r="F29" i="11"/>
  <c r="F28" i="11"/>
  <c r="D28" i="11"/>
  <c r="F23" i="11"/>
  <c r="D23" i="11"/>
  <c r="F40" i="11"/>
  <c r="D40" i="11"/>
  <c r="F10" i="11"/>
  <c r="F11" i="11"/>
  <c r="F12" i="11"/>
  <c r="F13" i="11"/>
  <c r="F14" i="11"/>
  <c r="D10" i="11"/>
  <c r="D11" i="11"/>
  <c r="D12" i="11"/>
  <c r="D13" i="11"/>
  <c r="D14" i="11"/>
  <c r="F71" i="10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38" i="11"/>
  <c r="D38" i="11"/>
  <c r="F37" i="11"/>
  <c r="D37" i="11"/>
  <c r="F36" i="11"/>
  <c r="D36" i="11"/>
  <c r="F34" i="11"/>
  <c r="D34" i="11"/>
  <c r="F33" i="11"/>
  <c r="D33" i="11"/>
  <c r="F32" i="11"/>
  <c r="D32" i="11"/>
  <c r="F31" i="11"/>
  <c r="D31" i="11"/>
  <c r="F27" i="11"/>
  <c r="D27" i="11"/>
  <c r="F26" i="11"/>
  <c r="D26" i="11"/>
  <c r="F24" i="11"/>
  <c r="D24" i="11"/>
  <c r="F22" i="11"/>
  <c r="D22" i="11"/>
  <c r="F21" i="11"/>
  <c r="D21" i="11"/>
  <c r="F19" i="11"/>
  <c r="D19" i="11"/>
  <c r="F18" i="11"/>
  <c r="D18" i="11"/>
  <c r="F17" i="11"/>
  <c r="D17" i="11"/>
  <c r="F16" i="11"/>
  <c r="D16" i="11"/>
  <c r="F15" i="11"/>
  <c r="D15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F42" i="11" l="1"/>
  <c r="D42" i="11"/>
  <c r="D30" i="12"/>
  <c r="F30" i="12"/>
  <c r="F117" i="10"/>
  <c r="D117" i="10"/>
  <c r="F44" i="11" l="1"/>
  <c r="F32" i="12"/>
  <c r="F119" i="10"/>
  <c r="AY45" i="1"/>
</calcChain>
</file>

<file path=xl/sharedStrings.xml><?xml version="1.0" encoding="utf-8"?>
<sst xmlns="http://schemas.openxmlformats.org/spreadsheetml/2006/main" count="243" uniqueCount="216">
  <si>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</si>
  <si>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</si>
  <si>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</si>
  <si>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</si>
  <si>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</si>
  <si>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</si>
  <si>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</si>
  <si>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</si>
  <si>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</si>
  <si>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</si>
  <si>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</si>
  <si>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</si>
  <si>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</si>
  <si>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</si>
  <si>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</si>
  <si>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</si>
  <si>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</si>
  <si>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</si>
  <si>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</si>
  <si>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</si>
  <si>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</si>
  <si>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</si>
  <si>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</si>
  <si>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</si>
  <si>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</si>
  <si>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</si>
  <si>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</si>
  <si>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</si>
  <si>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</si>
  <si>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</si>
  <si>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</si>
  <si>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</si>
  <si>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</si>
  <si>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</si>
  <si>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</si>
  <si>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</si>
  <si>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</si>
  <si>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</si>
  <si>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</si>
  <si>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</si>
  <si>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</si>
  <si>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</si>
  <si>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</si>
  <si>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</si>
  <si>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</si>
  <si>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</si>
  <si>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</si>
  <si>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</si>
  <si>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</si>
  <si>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</si>
  <si>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</si>
  <si>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</si>
  <si>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</si>
  <si>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</si>
  <si>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</si>
  <si>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</si>
  <si>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</si>
  <si>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</si>
  <si>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</si>
  <si>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</si>
  <si>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</si>
  <si>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</si>
  <si>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</si>
  <si>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</si>
  <si>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</si>
  <si>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</si>
  <si>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</si>
  <si>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</si>
  <si>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</si>
  <si>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</si>
  <si>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</si>
  <si>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</si>
  <si>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</si>
  <si>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</si>
  <si>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</si>
  <si>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</si>
  <si>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</si>
  <si>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</si>
  <si>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</si>
  <si>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</si>
  <si>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</si>
  <si>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</si>
  <si>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</si>
  <si>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</si>
  <si>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</si>
  <si>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</si>
  <si>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</si>
  <si>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</si>
  <si>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</si>
  <si>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</si>
  <si>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</si>
  <si>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</si>
  <si>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</si>
  <si>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</si>
  <si>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</si>
  <si>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</si>
  <si>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</si>
  <si>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</si>
  <si>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</si>
  <si>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</si>
  <si>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</si>
  <si>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</si>
  <si>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</si>
  <si>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</si>
  <si>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</si>
  <si>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</si>
  <si>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</si>
  <si>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</si>
  <si>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</si>
  <si>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</si>
  <si>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</si>
  <si>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</si>
  <si>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</si>
  <si>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</si>
  <si>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</si>
  <si>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</si>
  <si>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</si>
  <si>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</si>
  <si>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</si>
  <si>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</si>
  <si>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</si>
  <si>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</si>
  <si>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</si>
  <si>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</si>
  <si>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</si>
  <si>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</si>
  <si>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</si>
  <si>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</si>
  <si>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</si>
  <si>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</si>
  <si>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</si>
  <si>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</si>
  <si>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</si>
  <si>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</si>
  <si>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</si>
  <si>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</si>
  <si>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</si>
  <si>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</si>
  <si>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</si>
  <si>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</si>
  <si>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</si>
  <si>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</si>
  <si>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</si>
  <si>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</si>
  <si>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</si>
  <si>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</si>
  <si>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</si>
  <si>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</si>
  <si>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</si>
  <si>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</si>
  <si>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</si>
  <si>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</si>
  <si>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</si>
  <si>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</si>
  <si>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</si>
  <si>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</si>
  <si>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</si>
  <si>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</si>
  <si>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</si>
  <si>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</si>
  <si>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</si>
  <si>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</si>
  <si>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</si>
  <si>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</si>
  <si>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</si>
  <si>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</si>
  <si>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</si>
  <si>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</si>
  <si>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</si>
  <si>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</si>
  <si>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</si>
  <si>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</si>
  <si>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</si>
  <si>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</si>
  <si>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</si>
  <si>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</si>
  <si>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</si>
  <si>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</si>
  <si>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</si>
  <si>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</si>
  <si>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</si>
  <si>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</si>
  <si>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</si>
  <si>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</si>
  <si>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</si>
  <si>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</si>
  <si>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</si>
  <si>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</si>
  <si>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</si>
  <si>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</si>
  <si>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</si>
  <si>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IČO: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</si>
  <si>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</si>
  <si>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</si>
  <si>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</si>
  <si>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</si>
  <si>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</si>
  <si>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</si>
  <si>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</si>
  <si>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</si>
  <si>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na faktuře vystavené společností PLATINUM Consulting s.r.o..</t>
  </si>
  <si>
    <t>Pořadatel – pojištěný dle Oddílu 1 pojistné smlouvy</t>
  </si>
  <si>
    <t>Motocross – mistrovství Evropy/světa – 1 den</t>
  </si>
  <si>
    <t>Motocross – mistrovství republiky – 2 dny</t>
  </si>
  <si>
    <t>Motocross – mistrovství Evropy/světa – 2 dny</t>
  </si>
  <si>
    <t>Motocross – mistrovství republiky – 3 dny</t>
  </si>
  <si>
    <t>Motocross – mistrovství Evropy/světa – 3 dny</t>
  </si>
  <si>
    <t>Kontaktní osoba za PLATINUM Consulting s.r.o.: Andrea Nováková, email: novakova@platinum.cz, mobil: 727 878 416, tel.: 226 224 122</t>
  </si>
  <si>
    <t>Příloha č. 3 k PS C550012623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</si>
  <si>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C550012623 uzavřené mezi AČR a Allianz pojišťovnou, a.s. (dále jen pojistná smlouva)</t>
  </si>
  <si>
    <t>Plochá dráha – mistrovství Evropy/světa - 1 den</t>
  </si>
  <si>
    <t>Silniční závody – 3 dny</t>
  </si>
  <si>
    <t>Silniční závody - mistrovství Evropy/světa - 2 dny</t>
  </si>
  <si>
    <t>Silniční závody - mistrovství Evropy/světa - 3 dny</t>
  </si>
  <si>
    <t>Sazba v Kč pro rok 2026 pro území Evropa mimo ČR</t>
  </si>
  <si>
    <t>Příloha k Přihlášce do pojištění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</si>
</sst>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2" fontId="2" fillId="0" borderId="0" xfId="0" applyNumberFormat="1" applyFont="1" applyAlignment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/>
    <xf numFmtId="0" fontId="26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6" borderId="0" xfId="0" applyFill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left"/>
      <protection hidden="1"/>
    </xf>
    <xf numFmtId="49" fontId="9" fillId="6" borderId="0" xfId="0" applyNumberFormat="1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vertical="center"/>
      <protection hidden="1"/>
    </xf>
    <xf numFmtId="2" fontId="10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 applyProtection="1">
      <alignment horizontal="center" vertical="center"/>
      <protection hidden="1"/>
    </xf>
    <xf numFmtId="2" fontId="8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left" vertical="center"/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2" fontId="9" fillId="6" borderId="0" xfId="0" applyNumberFormat="1" applyFont="1" applyFill="1" applyAlignment="1" applyProtection="1">
      <alignment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6" fillId="6" borderId="0" xfId="0" applyFont="1" applyFill="1" applyAlignment="1" applyProtection="1">
      <alignment horizontal="left"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34" fillId="6" borderId="2" xfId="0" applyFont="1" applyFill="1" applyBorder="1" applyAlignment="1" applyProtection="1">
      <alignment vertical="center"/>
      <protection hidden="1"/>
    </xf>
    <xf numFmtId="0" fontId="33" fillId="6" borderId="0" xfId="0" applyFont="1" applyFill="1" applyAlignment="1" applyProtection="1">
      <alignment vertical="center"/>
      <protection hidden="1"/>
    </xf>
    <xf numFmtId="0" fontId="34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Alignment="1" applyProtection="1">
      <alignment vertical="center"/>
      <protection hidden="1"/>
    </xf>
    <xf numFmtId="0" fontId="2" fillId="6" borderId="2" xfId="0" applyFont="1" applyFill="1" applyBorder="1" applyAlignment="1">
      <alignment vertical="center"/>
    </xf>
    <xf numFmtId="0" fontId="22" fillId="6" borderId="0" xfId="0" applyFont="1" applyFill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2" fillId="6" borderId="10" xfId="0" applyFont="1" applyFill="1" applyBorder="1" applyAlignment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2" fillId="6" borderId="3" xfId="0" applyFont="1" applyFill="1" applyBorder="1" applyAlignment="1" applyProtection="1">
      <alignment vertical="top"/>
      <protection hidden="1"/>
    </xf>
    <xf numFmtId="0" fontId="2" fillId="6" borderId="0" xfId="0" applyFont="1" applyFill="1" applyAlignment="1" applyProtection="1">
      <alignment vertical="top"/>
      <protection hidden="1"/>
    </xf>
    <xf numFmtId="0" fontId="16" fillId="6" borderId="0" xfId="0" applyFont="1" applyFill="1" applyAlignment="1" applyProtection="1">
      <alignment vertical="top"/>
      <protection hidden="1"/>
    </xf>
    <xf numFmtId="2" fontId="2" fillId="6" borderId="0" xfId="0" applyNumberFormat="1" applyFont="1" applyFill="1" applyAlignment="1" applyProtection="1">
      <alignment vertical="top"/>
      <protection hidden="1"/>
    </xf>
    <xf numFmtId="0" fontId="2" fillId="6" borderId="7" xfId="0" applyFont="1" applyFill="1" applyBorder="1" applyAlignment="1" applyProtection="1">
      <alignment vertical="top"/>
      <protection hidden="1"/>
    </xf>
    <xf numFmtId="0" fontId="0" fillId="6" borderId="0" xfId="0" applyFill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justify"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8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164" fontId="0" fillId="6" borderId="40" xfId="0" applyNumberFormat="1" applyFill="1" applyBorder="1" applyAlignment="1">
      <alignment horizontal="right"/>
    </xf>
    <xf numFmtId="0" fontId="23" fillId="6" borderId="23" xfId="0" applyFont="1" applyFill="1" applyBorder="1" applyAlignment="1">
      <alignment vertical="center" wrapText="1"/>
    </xf>
    <xf numFmtId="0" fontId="0" fillId="6" borderId="16" xfId="0" applyFill="1" applyBorder="1" applyAlignment="1" applyProtection="1">
      <alignment horizontal="center" vertical="center"/>
      <protection locked="0"/>
    </xf>
    <xf numFmtId="164" fontId="0" fillId="6" borderId="48" xfId="0" applyNumberFormat="1" applyFill="1" applyBorder="1" applyAlignment="1">
      <alignment horizontal="right"/>
    </xf>
    <xf numFmtId="164" fontId="0" fillId="6" borderId="29" xfId="0" applyNumberFormat="1" applyFill="1" applyBorder="1" applyAlignment="1">
      <alignment horizontal="right"/>
    </xf>
    <xf numFmtId="164" fontId="0" fillId="6" borderId="14" xfId="0" applyNumberFormat="1" applyFill="1" applyBorder="1" applyAlignment="1">
      <alignment horizontal="right"/>
    </xf>
    <xf numFmtId="3" fontId="0" fillId="6" borderId="16" xfId="0" applyNumberFormat="1" applyFill="1" applyBorder="1" applyAlignment="1" applyProtection="1">
      <alignment horizontal="center" vertical="center"/>
      <protection locked="0"/>
    </xf>
    <xf numFmtId="164" fontId="13" fillId="6" borderId="36" xfId="0" applyNumberFormat="1" applyFont="1" applyFill="1" applyBorder="1" applyAlignment="1">
      <alignment horizontal="right" vertical="center"/>
    </xf>
    <xf numFmtId="0" fontId="13" fillId="6" borderId="37" xfId="0" applyFont="1" applyFill="1" applyBorder="1" applyAlignment="1">
      <alignment horizontal="center" vertical="center"/>
    </xf>
    <xf numFmtId="164" fontId="13" fillId="6" borderId="38" xfId="0" applyNumberFormat="1" applyFont="1" applyFill="1" applyBorder="1" applyAlignment="1">
      <alignment vertical="center"/>
    </xf>
    <xf numFmtId="164" fontId="13" fillId="6" borderId="33" xfId="0" applyNumberFormat="1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0" xfId="0" applyNumberFormat="1" applyFont="1" applyFill="1" applyBorder="1"/>
    <xf numFmtId="164" fontId="1" fillId="6" borderId="29" xfId="0" applyNumberFormat="1" applyFont="1" applyFill="1" applyBorder="1"/>
    <xf numFmtId="0" fontId="9" fillId="6" borderId="43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0" fillId="6" borderId="40" xfId="0" applyNumberFormat="1" applyFill="1" applyBorder="1"/>
    <xf numFmtId="164" fontId="0" fillId="6" borderId="29" xfId="0" applyNumberFormat="1" applyFill="1" applyBorder="1"/>
    <xf numFmtId="164" fontId="18" fillId="6" borderId="44" xfId="0" applyNumberFormat="1" applyFont="1" applyFill="1" applyBorder="1" applyAlignment="1">
      <alignment horizontal="right" vertical="center"/>
    </xf>
    <xf numFmtId="0" fontId="18" fillId="6" borderId="45" xfId="0" applyFont="1" applyFill="1" applyBorder="1" applyAlignment="1">
      <alignment horizontal="center" vertical="center"/>
    </xf>
    <xf numFmtId="164" fontId="18" fillId="6" borderId="38" xfId="0" applyNumberFormat="1" applyFont="1" applyFill="1" applyBorder="1" applyAlignment="1">
      <alignment vertical="center"/>
    </xf>
    <xf numFmtId="0" fontId="31" fillId="6" borderId="0" xfId="0" applyFont="1" applyFill="1" applyAlignment="1" applyProtection="1">
      <alignment vertical="center" wrapText="1"/>
      <protection hidden="1"/>
    </xf>
    <xf numFmtId="3" fontId="0" fillId="6" borderId="23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0" fillId="6" borderId="49" xfId="0" applyNumberFormat="1" applyFill="1" applyBorder="1" applyAlignment="1">
      <alignment horizontal="right"/>
    </xf>
    <xf numFmtId="164" fontId="0" fillId="6" borderId="9" xfId="0" applyNumberFormat="1" applyFill="1" applyBorder="1" applyAlignment="1">
      <alignment horizontal="right"/>
    </xf>
    <xf numFmtId="0" fontId="23" fillId="6" borderId="14" xfId="0" applyFont="1" applyFill="1" applyBorder="1" applyAlignment="1">
      <alignment vertical="center" wrapText="1"/>
    </xf>
    <xf numFmtId="3" fontId="23" fillId="6" borderId="16" xfId="0" applyNumberFormat="1" applyFont="1" applyFill="1" applyBorder="1" applyAlignment="1">
      <alignment horizontal="center" vertical="center" wrapText="1"/>
    </xf>
    <xf numFmtId="0" fontId="0" fillId="6" borderId="23" xfId="0" applyFill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center" vertical="center"/>
      <protection locked="0" hidden="1"/>
    </xf>
    <xf numFmtId="0" fontId="14" fillId="0" borderId="12" xfId="0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29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14" fontId="9" fillId="0" borderId="1" xfId="0" applyNumberFormat="1" applyFont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6" fillId="6" borderId="0" xfId="0" applyFont="1" applyFill="1" applyAlignment="1" applyProtection="1">
      <alignment horizontal="justify" vertical="center"/>
      <protection hidden="1"/>
    </xf>
    <xf numFmtId="0" fontId="6" fillId="6" borderId="0" xfId="0" applyFont="1" applyFill="1" applyAlignment="1">
      <alignment horizontal="justify" vertical="center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22" fillId="6" borderId="14" xfId="0" applyFont="1" applyFill="1" applyBorder="1" applyAlignment="1" applyProtection="1">
      <alignment horizontal="left" vertical="center"/>
      <protection hidden="1"/>
    </xf>
    <xf numFmtId="0" fontId="22" fillId="6" borderId="12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horizontal="left" vertical="center"/>
      <protection hidden="1"/>
    </xf>
    <xf numFmtId="0" fontId="9" fillId="6" borderId="12" xfId="0" applyFont="1" applyFill="1" applyBorder="1" applyAlignment="1" applyProtection="1">
      <alignment horizontal="left" vertical="center"/>
      <protection hidden="1"/>
    </xf>
    <xf numFmtId="0" fontId="29" fillId="0" borderId="14" xfId="0" applyFont="1" applyBorder="1" applyAlignment="1" applyProtection="1">
      <alignment horizontal="left" vertical="center"/>
      <protection locked="0" hidden="1"/>
    </xf>
    <xf numFmtId="0" fontId="29" fillId="0" borderId="12" xfId="0" applyFont="1" applyBorder="1" applyAlignment="1" applyProtection="1">
      <alignment horizontal="left" vertical="center"/>
      <protection locked="0" hidden="1"/>
    </xf>
    <xf numFmtId="0" fontId="29" fillId="0" borderId="13" xfId="0" applyFont="1" applyBorder="1" applyAlignment="1" applyProtection="1">
      <alignment horizontal="left" vertical="center"/>
      <protection locked="0" hidden="1"/>
    </xf>
    <xf numFmtId="0" fontId="20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8" fillId="6" borderId="8" xfId="0" applyFont="1" applyFill="1" applyBorder="1" applyAlignment="1" applyProtection="1">
      <alignment horizontal="left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left" vertical="center"/>
      <protection locked="0" hidden="1"/>
    </xf>
    <xf numFmtId="0" fontId="37" fillId="6" borderId="2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Alignment="1" applyProtection="1">
      <alignment horizontal="center" vertical="center"/>
      <protection hidden="1"/>
    </xf>
    <xf numFmtId="0" fontId="37" fillId="6" borderId="8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Alignment="1" applyProtection="1">
      <alignment horizontal="left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49" fontId="1" fillId="0" borderId="12" xfId="0" applyNumberFormat="1" applyFont="1" applyBorder="1" applyAlignment="1" applyProtection="1">
      <alignment horizontal="left" vertical="center"/>
      <protection locked="0" hidden="1"/>
    </xf>
    <xf numFmtId="49" fontId="1" fillId="0" borderId="13" xfId="0" applyNumberFormat="1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Alignment="1" applyProtection="1">
      <alignment horizontal="left" vertical="center"/>
      <protection locked="0" hidden="1"/>
    </xf>
    <xf numFmtId="0" fontId="1" fillId="0" borderId="13" xfId="0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Alignment="1" applyProtection="1">
      <alignment horizontal="left" vertical="center" wrapText="1"/>
      <protection locked="0" hidden="1"/>
    </xf>
    <xf numFmtId="0" fontId="1" fillId="0" borderId="13" xfId="0" applyFont="1" applyBorder="1" applyAlignment="1" applyProtection="1">
      <alignment horizontal="left" vertical="center" wrapText="1"/>
      <protection locked="0"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right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Alignment="1" applyProtection="1">
      <alignment vertical="center"/>
      <protection hidden="1"/>
    </xf>
    <xf numFmtId="0" fontId="0" fillId="5" borderId="18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13" fillId="6" borderId="31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25" fillId="0" borderId="0" xfId="0" applyFont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8" fillId="6" borderId="34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4" borderId="46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44</xdr:row>
          <xdr:rowOff>9525</xdr:rowOff>
        </xdr:from>
        <xdr:to>
          <xdr:col>5</xdr:col>
          <xdr:colOff>257175</xdr:colOff>
          <xdr:row>45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9525</xdr:rowOff>
        </xdr:from>
        <xdr:to>
          <xdr:col>21</xdr:col>
          <xdr:colOff>114300</xdr:colOff>
          <xdr:row>45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44</xdr:row>
          <xdr:rowOff>9525</xdr:rowOff>
        </xdr:from>
        <xdr:to>
          <xdr:col>37</xdr:col>
          <xdr:colOff>171450</xdr:colOff>
          <xdr:row>45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9525</xdr:rowOff>
        </xdr:from>
        <xdr:to>
          <xdr:col>5</xdr:col>
          <xdr:colOff>171450</xdr:colOff>
          <xdr:row>55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54</xdr:row>
          <xdr:rowOff>9525</xdr:rowOff>
        </xdr:from>
        <xdr:to>
          <xdr:col>13</xdr:col>
          <xdr:colOff>200025</xdr:colOff>
          <xdr:row>55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54</xdr:row>
          <xdr:rowOff>9525</xdr:rowOff>
        </xdr:from>
        <xdr:to>
          <xdr:col>21</xdr:col>
          <xdr:colOff>28575</xdr:colOff>
          <xdr:row>55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54</xdr:row>
          <xdr:rowOff>9525</xdr:rowOff>
        </xdr:from>
        <xdr:to>
          <xdr:col>30</xdr:col>
          <xdr:colOff>133350</xdr:colOff>
          <xdr:row>55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295275</xdr:colOff>
          <xdr:row>54</xdr:row>
          <xdr:rowOff>9525</xdr:rowOff>
        </xdr:from>
        <xdr:to>
          <xdr:col>39</xdr:col>
          <xdr:colOff>285750</xdr:colOff>
          <xdr:row>55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56</xdr:row>
          <xdr:rowOff>9525</xdr:rowOff>
        </xdr:from>
        <xdr:to>
          <xdr:col>8</xdr:col>
          <xdr:colOff>76200</xdr:colOff>
          <xdr:row>57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6</xdr:col>
      <xdr:colOff>285750</xdr:colOff>
      <xdr:row>3</xdr:row>
      <xdr:rowOff>85181</xdr:rowOff>
    </xdr:to>
    <xdr:pic>
      <xdr:nvPicPr>
        <xdr:cNvPr id="13" name="Obrázek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43050" cy="5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tabColor theme="3" tint="0.59999389629810485"/>
    <pageSetUpPr fitToPage="1"/>
  </sheetPr>
  <dimension ref="A1:BL262"/>
  <sheetViews>
    <sheetView view="pageBreakPreview" zoomScale="70" zoomScaleNormal="100" zoomScaleSheetLayoutView="70" workbookViewId="0">
      <selection activeCell="A10" sqref="A10:AV10"/>
    </sheetView>
  </sheetViews>
  <sheetFormatPr defaultColWidth="9.140625" defaultRowHeight="14.1" customHeight="1" x14ac:dyDescent="0.2"/>
  <cols>
    <col min="1" max="3" width="2.7109375" style="6" customWidth="1"/>
    <col min="4" max="4" width="4.140625" style="6" customWidth="1"/>
    <col min="5" max="5" width="3.28515625" style="6" customWidth="1"/>
    <col min="6" max="6" width="4" style="6" customWidth="1"/>
    <col min="7" max="9" width="4.7109375" style="6" customWidth="1"/>
    <col min="10" max="10" width="2.7109375" style="6" customWidth="1"/>
    <col min="11" max="11" width="3.140625" style="6" customWidth="1"/>
    <col min="12" max="13" width="2.85546875" style="6" customWidth="1"/>
    <col min="14" max="14" width="4.7109375" style="6" customWidth="1"/>
    <col min="15" max="15" width="2.7109375" style="6" customWidth="1"/>
    <col min="16" max="16" width="4.7109375" style="6" customWidth="1"/>
    <col min="17" max="17" width="2.7109375" style="6" customWidth="1"/>
    <col min="18" max="18" width="1.85546875" style="6" customWidth="1"/>
    <col min="19" max="20" width="4.7109375" style="6" customWidth="1"/>
    <col min="21" max="21" width="2.7109375" style="6" customWidth="1"/>
    <col min="22" max="24" width="4.7109375" style="6" customWidth="1"/>
    <col min="25" max="27" width="2.7109375" style="6" customWidth="1"/>
    <col min="28" max="28" width="3" style="6" customWidth="1"/>
    <col min="29" max="31" width="4.7109375" style="6" customWidth="1"/>
    <col min="32" max="34" width="2.7109375" style="6" customWidth="1"/>
    <col min="35" max="35" width="2.5703125" style="17" customWidth="1"/>
    <col min="36" max="36" width="2.7109375" style="17" customWidth="1"/>
    <col min="37" max="37" width="4.5703125" style="17" customWidth="1"/>
    <col min="38" max="40" width="4.7109375" style="6" customWidth="1"/>
    <col min="41" max="41" width="2.7109375" style="6" customWidth="1"/>
    <col min="42" max="42" width="2.140625" style="6" customWidth="1"/>
    <col min="43" max="43" width="3.7109375" style="6" customWidth="1"/>
    <col min="44" max="44" width="2.7109375" style="6" customWidth="1"/>
    <col min="45" max="45" width="2" style="6" customWidth="1"/>
    <col min="46" max="49" width="2.7109375" style="6" customWidth="1"/>
    <col min="50" max="50" width="11.5703125" style="7" hidden="1" customWidth="1"/>
    <col min="51" max="54" width="7.5703125" style="7" hidden="1" customWidth="1"/>
    <col min="55" max="61" width="7.5703125" style="6" hidden="1" customWidth="1"/>
    <col min="62" max="62" width="7.7109375" style="6" hidden="1" customWidth="1"/>
    <col min="63" max="64" width="2.7109375" style="6" hidden="1" customWidth="1"/>
    <col min="65" max="212" width="2.7109375" style="6" customWidth="1"/>
    <col min="213" max="217" width="9.140625" style="6" customWidth="1"/>
    <col min="218" max="219" width="2.7109375" style="6" customWidth="1"/>
    <col min="220" max="16384" width="9.140625" style="6"/>
  </cols>
  <sheetData>
    <row r="1" spans="1:54" ht="14.1" customHeight="1" x14ac:dyDescent="0.2">
      <c r="A1" s="4" t="s">
        <v>2</v>
      </c>
      <c r="B1" s="5"/>
      <c r="C1" s="5"/>
      <c r="D1" s="5"/>
      <c r="E1" s="5"/>
      <c r="F1" s="5"/>
      <c r="G1" s="5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</row>
    <row r="2" spans="1:54" ht="14.1" customHeight="1" x14ac:dyDescent="0.2">
      <c r="A2" s="5"/>
      <c r="B2" s="5"/>
      <c r="C2" s="5"/>
      <c r="D2" s="5"/>
      <c r="E2" s="5"/>
      <c r="F2" s="5"/>
      <c r="G2" s="5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X2" s="6"/>
    </row>
    <row r="3" spans="1:54" ht="14.1" customHeight="1" x14ac:dyDescent="0.2">
      <c r="A3" s="5"/>
      <c r="B3" s="5"/>
      <c r="C3" s="5"/>
      <c r="D3" s="5"/>
      <c r="E3" s="5"/>
      <c r="F3" s="5"/>
      <c r="G3" s="5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X3" s="6"/>
    </row>
    <row r="4" spans="1:54" ht="8.25" customHeight="1" x14ac:dyDescent="0.2">
      <c r="A4" s="5"/>
      <c r="B4" s="5"/>
      <c r="C4" s="5"/>
      <c r="D4" s="5"/>
      <c r="E4" s="5"/>
      <c r="F4" s="5"/>
      <c r="G4" s="5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X4" s="6"/>
    </row>
    <row r="5" spans="1:54" ht="12.75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X5" s="6"/>
    </row>
    <row r="6" spans="1:54" ht="15.75" x14ac:dyDescent="0.25">
      <c r="A6" s="45"/>
      <c r="B6" s="209" t="s">
        <v>208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45"/>
      <c r="AX6" s="6"/>
    </row>
    <row r="7" spans="1:54" ht="20.25" customHeight="1" x14ac:dyDescent="0.2">
      <c r="A7" s="211" t="s">
        <v>7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X7" s="6"/>
    </row>
    <row r="8" spans="1:54" ht="3" hidden="1" customHeight="1" x14ac:dyDescent="0.2">
      <c r="A8" s="46"/>
      <c r="B8" s="47"/>
      <c r="C8" s="46"/>
      <c r="D8" s="46"/>
      <c r="E8" s="48"/>
      <c r="F8" s="46"/>
      <c r="G8" s="46"/>
      <c r="H8" s="46"/>
      <c r="I8" s="46"/>
      <c r="J8" s="46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V8" s="49"/>
      <c r="W8" s="49"/>
      <c r="X8" s="49"/>
      <c r="Y8" s="49"/>
      <c r="Z8" s="49"/>
      <c r="AA8" s="49"/>
      <c r="AB8" s="51"/>
      <c r="AC8" s="52"/>
      <c r="AD8" s="52"/>
      <c r="AE8" s="52"/>
      <c r="AF8" s="52"/>
      <c r="AG8" s="52"/>
      <c r="AH8" s="52"/>
      <c r="AI8" s="52"/>
      <c r="AJ8" s="53"/>
      <c r="AK8" s="54"/>
      <c r="AL8" s="49"/>
      <c r="AM8" s="49"/>
      <c r="AN8" s="49"/>
      <c r="AO8" s="49"/>
      <c r="AP8" s="49"/>
      <c r="AQ8" s="55"/>
      <c r="AR8" s="46"/>
      <c r="AS8" s="46"/>
      <c r="AT8" s="46"/>
      <c r="AU8" s="46"/>
      <c r="AV8" s="46"/>
      <c r="AX8" s="6"/>
    </row>
    <row r="9" spans="1:54" ht="46.5" customHeight="1" x14ac:dyDescent="0.2">
      <c r="A9" s="178" t="s">
        <v>209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X9" s="6"/>
    </row>
    <row r="10" spans="1:54" ht="3" customHeight="1" x14ac:dyDescent="0.2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8"/>
      <c r="AX10" s="6"/>
    </row>
    <row r="11" spans="1:54" ht="24" customHeight="1" x14ac:dyDescent="0.2">
      <c r="A11" s="46"/>
      <c r="B11" s="191" t="s">
        <v>201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55"/>
      <c r="AW11" s="9"/>
      <c r="AX11" s="6"/>
      <c r="AY11" s="10"/>
    </row>
    <row r="12" spans="1:54" s="56" customFormat="1" ht="3" customHeight="1" x14ac:dyDescent="0.2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8"/>
      <c r="AJ12" s="58"/>
      <c r="AK12" s="58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9"/>
      <c r="AW12" s="116"/>
      <c r="AY12" s="117"/>
      <c r="AZ12" s="118"/>
      <c r="BA12" s="115"/>
      <c r="BB12" s="115"/>
    </row>
    <row r="13" spans="1:54" ht="22.5" customHeight="1" x14ac:dyDescent="0.2">
      <c r="A13" s="46"/>
      <c r="B13" s="183" t="s">
        <v>8</v>
      </c>
      <c r="C13" s="184"/>
      <c r="D13" s="184"/>
      <c r="E13" s="184"/>
      <c r="F13" s="184"/>
      <c r="G13" s="184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2"/>
      <c r="AE13" s="46"/>
      <c r="AF13" s="183" t="s">
        <v>191</v>
      </c>
      <c r="AG13" s="184"/>
      <c r="AH13" s="199"/>
      <c r="AI13" s="199"/>
      <c r="AJ13" s="199"/>
      <c r="AK13" s="199"/>
      <c r="AL13" s="200"/>
      <c r="AM13" s="60"/>
      <c r="AN13" s="61" t="s">
        <v>10</v>
      </c>
      <c r="AO13" s="199"/>
      <c r="AP13" s="199"/>
      <c r="AQ13" s="199"/>
      <c r="AR13" s="199"/>
      <c r="AS13" s="199"/>
      <c r="AT13" s="199"/>
      <c r="AU13" s="200"/>
      <c r="AV13" s="46"/>
    </row>
    <row r="14" spans="1:54" s="56" customFormat="1" ht="3" customHeight="1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53"/>
      <c r="AJ14" s="53"/>
      <c r="AK14" s="53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X14" s="115"/>
      <c r="AY14" s="115"/>
      <c r="AZ14" s="115"/>
      <c r="BA14" s="115"/>
      <c r="BB14" s="115"/>
    </row>
    <row r="15" spans="1:54" ht="22.5" customHeight="1" x14ac:dyDescent="0.2">
      <c r="A15" s="46"/>
      <c r="B15" s="183" t="s">
        <v>1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2"/>
      <c r="AE15" s="62"/>
      <c r="AF15" s="62"/>
      <c r="AG15" s="62"/>
      <c r="AH15" s="62"/>
      <c r="AI15" s="62"/>
      <c r="AJ15" s="46"/>
      <c r="AK15" s="62"/>
      <c r="AL15" s="46"/>
      <c r="AM15" s="60"/>
      <c r="AN15" s="46"/>
      <c r="AO15" s="46"/>
      <c r="AP15" s="46"/>
      <c r="AQ15" s="46"/>
      <c r="AR15" s="46"/>
      <c r="AS15" s="46"/>
      <c r="AT15" s="46"/>
      <c r="AU15" s="46"/>
      <c r="AV15" s="46"/>
      <c r="AW15" s="27"/>
    </row>
    <row r="16" spans="1:54" s="56" customFormat="1" ht="3" customHeight="1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53"/>
      <c r="AJ16" s="53"/>
      <c r="AK16" s="53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X16" s="115"/>
      <c r="AY16" s="115"/>
      <c r="AZ16" s="115"/>
      <c r="BA16" s="115"/>
      <c r="BB16" s="115"/>
    </row>
    <row r="17" spans="1:58" s="27" customFormat="1" ht="22.5" customHeight="1" x14ac:dyDescent="0.2">
      <c r="A17" s="63"/>
      <c r="B17" s="183" t="s">
        <v>9</v>
      </c>
      <c r="C17" s="184"/>
      <c r="D17" s="184"/>
      <c r="E17" s="184"/>
      <c r="F17" s="184"/>
      <c r="G17" s="184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2"/>
      <c r="AC17" s="64"/>
      <c r="AD17" s="183" t="s">
        <v>178</v>
      </c>
      <c r="AE17" s="184"/>
      <c r="AF17" s="184"/>
      <c r="AG17" s="184"/>
      <c r="AH17" s="184"/>
      <c r="AI17" s="184"/>
      <c r="AJ17" s="203"/>
      <c r="AK17" s="203"/>
      <c r="AL17" s="203"/>
      <c r="AM17" s="203"/>
      <c r="AN17" s="204"/>
      <c r="AO17" s="46"/>
      <c r="AP17" s="205" t="s">
        <v>0</v>
      </c>
      <c r="AQ17" s="206"/>
      <c r="AR17" s="201"/>
      <c r="AS17" s="201"/>
      <c r="AT17" s="201"/>
      <c r="AU17" s="202"/>
      <c r="AV17" s="63"/>
      <c r="AX17" s="28"/>
      <c r="AY17" s="28"/>
      <c r="AZ17" s="28"/>
      <c r="BA17" s="28"/>
      <c r="BB17" s="28"/>
    </row>
    <row r="18" spans="1:58" s="56" customFormat="1" ht="3" customHeight="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53"/>
      <c r="AJ18" s="53"/>
      <c r="AK18" s="53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X18" s="115"/>
      <c r="AY18" s="115"/>
      <c r="AZ18" s="115"/>
      <c r="BA18" s="115"/>
      <c r="BB18" s="115"/>
    </row>
    <row r="19" spans="1:58" s="27" customFormat="1" ht="22.5" customHeight="1" x14ac:dyDescent="0.2">
      <c r="A19" s="63"/>
      <c r="B19" s="183" t="s">
        <v>197</v>
      </c>
      <c r="C19" s="184"/>
      <c r="D19" s="184"/>
      <c r="E19" s="184"/>
      <c r="F19" s="184"/>
      <c r="G19" s="184"/>
      <c r="H19" s="184"/>
      <c r="I19" s="184"/>
      <c r="J19" s="184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2"/>
      <c r="AC19" s="64"/>
      <c r="AD19" s="63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X19" s="7"/>
      <c r="AY19" s="7"/>
      <c r="AZ19" s="7"/>
      <c r="BA19" s="28"/>
      <c r="BB19" s="28"/>
    </row>
    <row r="20" spans="1:58" s="56" customFormat="1" ht="3" customHeight="1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53"/>
      <c r="AJ20" s="53"/>
      <c r="AK20" s="53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X20" s="115"/>
      <c r="AY20" s="115"/>
      <c r="AZ20" s="115"/>
      <c r="BA20" s="115"/>
      <c r="BB20" s="115"/>
    </row>
    <row r="21" spans="1:58" ht="22.5" customHeight="1" x14ac:dyDescent="0.2">
      <c r="A21" s="46"/>
      <c r="B21" s="65" t="s">
        <v>3</v>
      </c>
      <c r="C21" s="65"/>
      <c r="D21" s="65"/>
      <c r="E21" s="65"/>
      <c r="F21" s="65"/>
      <c r="G21" s="66"/>
      <c r="H21" s="183" t="s">
        <v>4</v>
      </c>
      <c r="I21" s="184"/>
      <c r="J21" s="184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200"/>
      <c r="AC21" s="46"/>
      <c r="AD21" s="212" t="s">
        <v>5</v>
      </c>
      <c r="AE21" s="213"/>
      <c r="AF21" s="213"/>
      <c r="AG21" s="213"/>
      <c r="AH21" s="199"/>
      <c r="AI21" s="199"/>
      <c r="AJ21" s="199"/>
      <c r="AK21" s="199"/>
      <c r="AL21" s="199"/>
      <c r="AM21" s="199"/>
      <c r="AN21" s="200"/>
      <c r="AO21" s="46"/>
      <c r="AP21" s="46"/>
      <c r="AQ21" s="46"/>
      <c r="AR21" s="46"/>
      <c r="AS21" s="46"/>
      <c r="AT21" s="46"/>
      <c r="AU21" s="46"/>
      <c r="AV21" s="46"/>
    </row>
    <row r="22" spans="1:58" s="56" customFormat="1" ht="3" customHeight="1" x14ac:dyDescent="0.2">
      <c r="A22" s="46"/>
      <c r="B22" s="66"/>
      <c r="C22" s="46"/>
      <c r="D22" s="46"/>
      <c r="E22" s="46"/>
      <c r="F22" s="4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46"/>
      <c r="AT22" s="46"/>
      <c r="AU22" s="46"/>
      <c r="AV22" s="46"/>
      <c r="AX22" s="115"/>
      <c r="AY22" s="115"/>
      <c r="AZ22" s="115"/>
      <c r="BA22" s="115"/>
      <c r="BB22" s="115"/>
    </row>
    <row r="23" spans="1:58" ht="22.5" customHeight="1" x14ac:dyDescent="0.2">
      <c r="A23" s="46"/>
      <c r="B23" s="183" t="s">
        <v>88</v>
      </c>
      <c r="C23" s="184"/>
      <c r="D23" s="184"/>
      <c r="E23" s="184"/>
      <c r="F23" s="184"/>
      <c r="G23" s="184"/>
      <c r="H23" s="184"/>
      <c r="I23" s="184"/>
      <c r="J23" s="184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2"/>
      <c r="AO23" s="46"/>
      <c r="AP23" s="46"/>
      <c r="AQ23" s="46"/>
      <c r="AR23" s="46"/>
      <c r="AS23" s="46"/>
      <c r="AT23" s="46"/>
      <c r="AU23" s="46"/>
      <c r="AV23" s="46"/>
    </row>
    <row r="24" spans="1:58" s="56" customFormat="1" ht="3" customHeight="1" x14ac:dyDescent="0.2">
      <c r="A24" s="46"/>
      <c r="B24" s="68"/>
      <c r="C24" s="68"/>
      <c r="D24" s="68"/>
      <c r="E24" s="68"/>
      <c r="F24" s="69"/>
      <c r="G24" s="69"/>
      <c r="H24" s="68"/>
      <c r="I24" s="68"/>
      <c r="J24" s="68"/>
      <c r="K24" s="69"/>
      <c r="L24" s="68"/>
      <c r="M24" s="68"/>
      <c r="N24" s="68"/>
      <c r="O24" s="69"/>
      <c r="P24" s="68"/>
      <c r="Q24" s="68"/>
      <c r="R24" s="69"/>
      <c r="S24" s="68"/>
      <c r="T24" s="68"/>
      <c r="U24" s="68"/>
      <c r="V24" s="69"/>
      <c r="W24" s="68"/>
      <c r="X24" s="68"/>
      <c r="Y24" s="68"/>
      <c r="Z24" s="69"/>
      <c r="AA24" s="68"/>
      <c r="AB24" s="68"/>
      <c r="AC24" s="68"/>
      <c r="AD24" s="69"/>
      <c r="AE24" s="68"/>
      <c r="AF24" s="68"/>
      <c r="AG24" s="68"/>
      <c r="AH24" s="68"/>
      <c r="AI24" s="68"/>
      <c r="AJ24" s="69"/>
      <c r="AK24" s="68"/>
      <c r="AL24" s="68"/>
      <c r="AM24" s="68"/>
      <c r="AN24" s="69"/>
      <c r="AO24" s="68"/>
      <c r="AP24" s="68"/>
      <c r="AQ24" s="68"/>
      <c r="AR24" s="46"/>
      <c r="AS24" s="46"/>
      <c r="AT24" s="46"/>
      <c r="AU24" s="46"/>
      <c r="AV24" s="46"/>
      <c r="AX24" s="115"/>
      <c r="AY24" s="115"/>
      <c r="AZ24" s="115"/>
      <c r="BA24" s="115"/>
      <c r="BB24" s="115"/>
    </row>
    <row r="25" spans="1:58" ht="22.5" customHeight="1" x14ac:dyDescent="0.2">
      <c r="A25" s="46"/>
      <c r="B25" s="183" t="s">
        <v>89</v>
      </c>
      <c r="C25" s="184"/>
      <c r="D25" s="184"/>
      <c r="E25" s="184"/>
      <c r="F25" s="184"/>
      <c r="G25" s="184"/>
      <c r="H25" s="184"/>
      <c r="I25" s="184"/>
      <c r="J25" s="184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2"/>
      <c r="AO25" s="46"/>
      <c r="AP25" s="46"/>
      <c r="AQ25" s="46"/>
      <c r="AR25" s="46"/>
      <c r="AS25" s="46"/>
      <c r="AT25" s="46"/>
      <c r="AU25" s="46"/>
      <c r="AV25" s="46"/>
    </row>
    <row r="26" spans="1:58" s="56" customFormat="1" ht="11.25" x14ac:dyDescent="0.2">
      <c r="A26" s="46"/>
      <c r="B26" s="66"/>
      <c r="C26" s="46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46"/>
      <c r="AX26" s="115"/>
      <c r="AY26" s="115"/>
      <c r="AZ26" s="115"/>
      <c r="BA26" s="115"/>
      <c r="BB26" s="115"/>
    </row>
    <row r="27" spans="1:58" ht="3" customHeight="1" x14ac:dyDescent="0.2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</row>
    <row r="28" spans="1:58" s="56" customFormat="1" ht="28.9" customHeight="1" x14ac:dyDescent="0.2">
      <c r="A28" s="46"/>
      <c r="B28" s="191" t="s">
        <v>11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46"/>
      <c r="AX28" s="115"/>
      <c r="AY28" s="115"/>
      <c r="AZ28" s="115"/>
      <c r="BA28" s="115"/>
      <c r="BB28" s="115"/>
    </row>
    <row r="29" spans="1:58" s="56" customFormat="1" ht="3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53"/>
      <c r="AJ29" s="53"/>
      <c r="AK29" s="53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X29" s="115"/>
      <c r="AY29" s="115"/>
      <c r="AZ29" s="115"/>
      <c r="BA29" s="115"/>
      <c r="BB29" s="115"/>
    </row>
    <row r="30" spans="1:58" ht="17.25" customHeight="1" x14ac:dyDescent="0.2">
      <c r="A30" s="46"/>
      <c r="B30" s="70" t="s">
        <v>12</v>
      </c>
      <c r="C30" s="46"/>
      <c r="D30" s="46"/>
      <c r="E30" s="46"/>
      <c r="F30" s="46"/>
      <c r="G30" s="46"/>
      <c r="H30" s="185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7"/>
      <c r="AV30" s="46"/>
    </row>
    <row r="31" spans="1:58" s="56" customFormat="1" ht="3" customHeight="1" x14ac:dyDescent="0.2">
      <c r="A31" s="177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X31" s="115"/>
      <c r="AY31" s="115"/>
      <c r="AZ31" s="115"/>
      <c r="BA31" s="115"/>
      <c r="BB31" s="115"/>
    </row>
    <row r="32" spans="1:58" ht="17.25" customHeight="1" x14ac:dyDescent="0.2">
      <c r="A32" s="71"/>
      <c r="B32" s="189" t="s">
        <v>13</v>
      </c>
      <c r="C32" s="189"/>
      <c r="D32" s="189"/>
      <c r="E32" s="189"/>
      <c r="F32" s="189"/>
      <c r="G32" s="190"/>
      <c r="H32" s="185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7"/>
      <c r="AV32" s="46"/>
      <c r="BC32" s="23" t="s">
        <v>23</v>
      </c>
      <c r="BD32" s="23" t="s">
        <v>15</v>
      </c>
      <c r="BE32" s="23" t="s">
        <v>16</v>
      </c>
      <c r="BF32" s="23" t="s">
        <v>17</v>
      </c>
    </row>
    <row r="33" spans="1:62" s="56" customFormat="1" ht="3" customHeight="1" x14ac:dyDescent="0.2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X33" s="115"/>
      <c r="AY33" s="115"/>
      <c r="AZ33" s="115"/>
      <c r="BA33" s="115"/>
      <c r="BB33" s="115"/>
    </row>
    <row r="34" spans="1:62" ht="17.25" customHeight="1" x14ac:dyDescent="0.2">
      <c r="A34" s="46"/>
      <c r="B34" s="70" t="s">
        <v>14</v>
      </c>
      <c r="C34" s="66"/>
      <c r="D34" s="66"/>
      <c r="E34" s="66"/>
      <c r="F34" s="66"/>
      <c r="G34" s="66"/>
      <c r="H34" s="185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7"/>
      <c r="AV34" s="46"/>
      <c r="AY34" s="20" t="s">
        <v>20</v>
      </c>
      <c r="AZ34" s="20" t="s">
        <v>21</v>
      </c>
      <c r="BA34" s="20" t="s">
        <v>22</v>
      </c>
      <c r="BB34" s="7" t="s">
        <v>19</v>
      </c>
      <c r="BC34" s="22">
        <v>0.2</v>
      </c>
      <c r="BD34" s="22">
        <v>0.2</v>
      </c>
      <c r="BE34" s="22">
        <v>0.3</v>
      </c>
      <c r="BF34" s="22">
        <v>0.1</v>
      </c>
      <c r="BG34" s="21" t="s">
        <v>26</v>
      </c>
      <c r="BH34" s="21" t="s">
        <v>25</v>
      </c>
      <c r="BI34" s="21" t="s">
        <v>24</v>
      </c>
      <c r="BJ34" s="21" t="s">
        <v>27</v>
      </c>
    </row>
    <row r="35" spans="1:62" s="56" customFormat="1" ht="3" customHeight="1" x14ac:dyDescent="0.2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X35" s="115"/>
      <c r="AY35" s="119"/>
      <c r="AZ35" s="119"/>
      <c r="BA35" s="119"/>
      <c r="BB35" s="115"/>
      <c r="BC35" s="120"/>
      <c r="BD35" s="120"/>
      <c r="BE35" s="120"/>
      <c r="BF35" s="120"/>
      <c r="BG35" s="120"/>
      <c r="BH35" s="120"/>
      <c r="BI35" s="120"/>
      <c r="BJ35" s="120"/>
    </row>
    <row r="36" spans="1:62" s="56" customFormat="1" ht="16.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X36" s="115"/>
      <c r="AY36" s="119"/>
      <c r="AZ36" s="119"/>
      <c r="BA36" s="119"/>
      <c r="BB36" s="115"/>
      <c r="BC36" s="120"/>
      <c r="BD36" s="120"/>
      <c r="BE36" s="120"/>
      <c r="BF36" s="120"/>
      <c r="BG36" s="120"/>
      <c r="BH36" s="120"/>
      <c r="BI36" s="120"/>
      <c r="BJ36" s="120"/>
    </row>
    <row r="37" spans="1:62" ht="16.5" customHeight="1" x14ac:dyDescent="0.2">
      <c r="A37" s="48"/>
      <c r="B37" s="160" t="s">
        <v>30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1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3"/>
      <c r="AC37" s="72" t="s">
        <v>181</v>
      </c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Y37" s="20"/>
      <c r="AZ37" s="20"/>
      <c r="BA37" s="20"/>
      <c r="BC37" s="21"/>
      <c r="BD37" s="21"/>
      <c r="BE37" s="21"/>
      <c r="BF37" s="21"/>
      <c r="BG37" s="21"/>
      <c r="BH37" s="21"/>
      <c r="BI37" s="21"/>
      <c r="BJ37" s="21"/>
    </row>
    <row r="38" spans="1:62" ht="4.5" customHeight="1" x14ac:dyDescent="0.2">
      <c r="A38" s="48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Y38" s="20"/>
      <c r="AZ38" s="20"/>
      <c r="BA38" s="20"/>
      <c r="BC38" s="21"/>
      <c r="BD38" s="21"/>
      <c r="BE38" s="21"/>
      <c r="BF38" s="21"/>
      <c r="BG38" s="21"/>
      <c r="BH38" s="21"/>
      <c r="BI38" s="21"/>
      <c r="BJ38" s="21"/>
    </row>
    <row r="39" spans="1:62" ht="16.5" customHeight="1" x14ac:dyDescent="0.2">
      <c r="A39" s="48"/>
      <c r="B39" s="180" t="s">
        <v>31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61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3"/>
      <c r="AC39" s="72" t="s">
        <v>181</v>
      </c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Y39" s="20"/>
      <c r="AZ39" s="20"/>
      <c r="BA39" s="20"/>
      <c r="BC39" s="21"/>
      <c r="BD39" s="21"/>
      <c r="BE39" s="21"/>
      <c r="BF39" s="21"/>
      <c r="BG39" s="21"/>
      <c r="BH39" s="21"/>
      <c r="BI39" s="21"/>
      <c r="BJ39" s="21"/>
    </row>
    <row r="40" spans="1:62" ht="16.5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Y40" s="20"/>
      <c r="AZ40" s="20"/>
      <c r="BA40" s="20"/>
      <c r="BC40" s="21"/>
      <c r="BD40" s="21"/>
      <c r="BE40" s="21"/>
      <c r="BF40" s="21"/>
      <c r="BG40" s="21"/>
      <c r="BH40" s="21"/>
      <c r="BI40" s="21"/>
      <c r="BJ40" s="21"/>
    </row>
    <row r="41" spans="1:62" ht="5.25" customHeight="1" x14ac:dyDescent="0.2">
      <c r="A41" s="46"/>
      <c r="B41" s="73"/>
      <c r="C41" s="74"/>
      <c r="D41" s="74"/>
      <c r="E41" s="74"/>
      <c r="F41" s="74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76"/>
      <c r="AG41" s="75"/>
      <c r="AH41" s="75"/>
      <c r="AI41" s="75"/>
      <c r="AJ41" s="75"/>
      <c r="AK41" s="75"/>
      <c r="AL41" s="75"/>
      <c r="AM41" s="75"/>
      <c r="AN41" s="75"/>
      <c r="AO41" s="75"/>
      <c r="AP41" s="76"/>
      <c r="AQ41" s="76"/>
      <c r="AR41" s="76"/>
      <c r="AS41" s="76"/>
      <c r="AT41" s="76"/>
      <c r="AU41" s="77"/>
      <c r="AV41" s="46"/>
    </row>
    <row r="42" spans="1:62" ht="18" x14ac:dyDescent="0.2">
      <c r="A42" s="46"/>
      <c r="B42" s="193" t="s">
        <v>167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5"/>
      <c r="AV42" s="46"/>
    </row>
    <row r="43" spans="1:62" ht="15.75" x14ac:dyDescent="0.2">
      <c r="A43" s="46"/>
      <c r="B43" s="165" t="s">
        <v>198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7"/>
      <c r="AV43" s="46"/>
    </row>
    <row r="44" spans="1:62" ht="11.25" customHeight="1" x14ac:dyDescent="0.2">
      <c r="A44" s="46"/>
      <c r="B44" s="78"/>
      <c r="C44" s="79"/>
      <c r="D44" s="79"/>
      <c r="E44" s="79"/>
      <c r="F44" s="79"/>
      <c r="G44" s="79"/>
      <c r="H44" s="46"/>
      <c r="I44" s="46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48"/>
      <c r="AL44" s="80"/>
      <c r="AM44" s="80"/>
      <c r="AN44" s="80"/>
      <c r="AO44" s="48"/>
      <c r="AP44" s="48"/>
      <c r="AQ44" s="80"/>
      <c r="AR44" s="80"/>
      <c r="AS44" s="80"/>
      <c r="AT44" s="48"/>
      <c r="AU44" s="81"/>
      <c r="AV44" s="46"/>
      <c r="AX44" s="7" t="s">
        <v>18</v>
      </c>
      <c r="AY44" s="20"/>
    </row>
    <row r="45" spans="1:62" ht="16.5" customHeight="1" x14ac:dyDescent="0.2">
      <c r="A45" s="46"/>
      <c r="B45" s="82" t="s">
        <v>163</v>
      </c>
      <c r="C45" s="79"/>
      <c r="D45" s="46"/>
      <c r="E45" s="83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84" t="s">
        <v>164</v>
      </c>
      <c r="S45" s="79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84" t="s">
        <v>165</v>
      </c>
      <c r="AI45" s="79"/>
      <c r="AJ45" s="46"/>
      <c r="AK45" s="46"/>
      <c r="AL45" s="80"/>
      <c r="AM45" s="80"/>
      <c r="AN45" s="80"/>
      <c r="AO45" s="46"/>
      <c r="AP45" s="46"/>
      <c r="AQ45" s="46"/>
      <c r="AR45" s="46"/>
      <c r="AS45" s="46"/>
      <c r="AT45" s="48"/>
      <c r="AU45" s="81"/>
      <c r="AV45" s="46"/>
      <c r="AY45" s="20" t="str">
        <f>IF(Q43&lt;&gt;"","X","")</f>
        <v/>
      </c>
    </row>
    <row r="46" spans="1:62" s="29" customFormat="1" ht="26.25" customHeight="1" x14ac:dyDescent="0.2">
      <c r="A46" s="85"/>
      <c r="B46" s="196" t="s">
        <v>175</v>
      </c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85"/>
      <c r="Q46" s="85"/>
      <c r="R46" s="197" t="s">
        <v>176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85"/>
      <c r="AG46" s="85"/>
      <c r="AH46" s="197" t="s">
        <v>177</v>
      </c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8"/>
      <c r="AV46" s="152"/>
      <c r="AX46" s="30"/>
      <c r="AY46" s="30"/>
      <c r="AZ46" s="30"/>
      <c r="BA46" s="30"/>
      <c r="BB46" s="30"/>
    </row>
    <row r="47" spans="1:62" ht="8.25" customHeight="1" x14ac:dyDescent="0.2">
      <c r="A47" s="46"/>
      <c r="B47" s="78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81"/>
      <c r="AV47" s="46"/>
    </row>
    <row r="48" spans="1:62" ht="16.5" customHeight="1" x14ac:dyDescent="0.2">
      <c r="A48" s="46"/>
      <c r="B48" s="86"/>
      <c r="C48" s="46"/>
      <c r="D48" s="79"/>
      <c r="E48" s="87" t="s">
        <v>166</v>
      </c>
      <c r="F48" s="46"/>
      <c r="G48" s="46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46"/>
      <c r="AO48" s="46"/>
      <c r="AP48" s="46"/>
      <c r="AQ48" s="46"/>
      <c r="AR48" s="46"/>
      <c r="AS48" s="46"/>
      <c r="AT48" s="46"/>
      <c r="AU48" s="88"/>
      <c r="AV48" s="46"/>
    </row>
    <row r="49" spans="1:48" ht="11.25" x14ac:dyDescent="0.2">
      <c r="A49" s="46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1"/>
      <c r="AV49" s="46"/>
    </row>
    <row r="50" spans="1:48" ht="11.25" x14ac:dyDescent="0.2">
      <c r="A50" s="46"/>
      <c r="B50" s="79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8"/>
      <c r="AV50" s="46"/>
    </row>
    <row r="51" spans="1:48" ht="6" customHeight="1" x14ac:dyDescent="0.2">
      <c r="A51" s="46"/>
      <c r="B51" s="73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77"/>
      <c r="AV51" s="46"/>
    </row>
    <row r="52" spans="1:48" ht="18" x14ac:dyDescent="0.2">
      <c r="A52" s="46"/>
      <c r="B52" s="193" t="s">
        <v>199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5"/>
      <c r="AV52" s="46"/>
    </row>
    <row r="53" spans="1:48" ht="15.75" x14ac:dyDescent="0.2">
      <c r="A53" s="46"/>
      <c r="B53" s="165" t="s">
        <v>198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7"/>
      <c r="AV53" s="46"/>
    </row>
    <row r="54" spans="1:48" ht="9" customHeight="1" x14ac:dyDescent="0.2">
      <c r="A54" s="46"/>
      <c r="B54" s="93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46"/>
    </row>
    <row r="55" spans="1:48" ht="15.75" x14ac:dyDescent="0.2">
      <c r="A55" s="46"/>
      <c r="B55" s="82" t="s">
        <v>168</v>
      </c>
      <c r="C55" s="79"/>
      <c r="D55" s="46"/>
      <c r="E55" s="83"/>
      <c r="F55" s="94"/>
      <c r="G55" s="94"/>
      <c r="H55" s="94"/>
      <c r="I55" s="94"/>
      <c r="J55" s="84" t="s">
        <v>169</v>
      </c>
      <c r="K55" s="79"/>
      <c r="L55" s="46"/>
      <c r="M55" s="83"/>
      <c r="N55" s="94"/>
      <c r="O55" s="94"/>
      <c r="P55" s="94"/>
      <c r="Q55" s="94"/>
      <c r="R55" s="84" t="s">
        <v>171</v>
      </c>
      <c r="S55" s="79"/>
      <c r="T55" s="46"/>
      <c r="U55" s="83"/>
      <c r="V55" s="94"/>
      <c r="W55" s="94"/>
      <c r="X55" s="94"/>
      <c r="Y55" s="84" t="s">
        <v>172</v>
      </c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84" t="s">
        <v>173</v>
      </c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5"/>
      <c r="AV55" s="46"/>
    </row>
    <row r="56" spans="1:48" ht="13.5" customHeight="1" x14ac:dyDescent="0.2">
      <c r="A56" s="46"/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5"/>
      <c r="AV56" s="46"/>
    </row>
    <row r="57" spans="1:48" ht="15.75" x14ac:dyDescent="0.2">
      <c r="A57" s="46"/>
      <c r="B57" s="82" t="s">
        <v>170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5"/>
      <c r="AV57" s="46"/>
    </row>
    <row r="58" spans="1:48" ht="15.75" x14ac:dyDescent="0.2">
      <c r="A58" s="46"/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8"/>
      <c r="AV58" s="46"/>
    </row>
    <row r="59" spans="1:48" ht="9.75" customHeight="1" x14ac:dyDescent="0.2">
      <c r="A59" s="46"/>
      <c r="B59" s="99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46"/>
    </row>
    <row r="60" spans="1:48" ht="3" customHeight="1" x14ac:dyDescent="0.2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</row>
    <row r="61" spans="1:48" ht="15.75" x14ac:dyDescent="0.2">
      <c r="A61" s="46"/>
      <c r="B61" s="99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46"/>
    </row>
    <row r="62" spans="1:48" ht="15.75" x14ac:dyDescent="0.2">
      <c r="A62" s="46"/>
      <c r="B62" s="100" t="s">
        <v>207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46"/>
    </row>
    <row r="63" spans="1:48" ht="15.75" customHeight="1" x14ac:dyDescent="0.2">
      <c r="A63" s="46"/>
      <c r="B63" s="101" t="s">
        <v>192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46"/>
    </row>
    <row r="64" spans="1:48" ht="48" customHeight="1" x14ac:dyDescent="0.2">
      <c r="A64" s="46"/>
      <c r="B64" s="176" t="s">
        <v>193</v>
      </c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46"/>
    </row>
    <row r="65" spans="1:58" ht="15" customHeight="1" x14ac:dyDescent="0.2">
      <c r="A65" s="46"/>
      <c r="B65" s="79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8"/>
      <c r="AV65" s="46"/>
    </row>
    <row r="66" spans="1:58" s="11" customFormat="1" ht="0.75" hidden="1" customHeight="1" x14ac:dyDescent="0.2">
      <c r="A66" s="103"/>
      <c r="B66" s="104"/>
      <c r="C66" s="47" t="s">
        <v>6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6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7"/>
      <c r="AL66" s="105"/>
      <c r="AM66" s="105"/>
      <c r="AN66" s="105"/>
      <c r="AO66" s="105"/>
      <c r="AP66" s="105"/>
      <c r="AQ66" s="105"/>
      <c r="AR66" s="105"/>
      <c r="AS66" s="105"/>
      <c r="AT66" s="105"/>
      <c r="AU66" s="108"/>
      <c r="AV66" s="103"/>
      <c r="AX66" s="12"/>
      <c r="AY66" s="12"/>
      <c r="AZ66" s="12"/>
      <c r="BA66" s="12"/>
      <c r="BB66" s="12"/>
    </row>
    <row r="67" spans="1:58" s="11" customFormat="1" ht="3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X67" s="12"/>
      <c r="AY67" s="12"/>
      <c r="AZ67" s="12"/>
      <c r="BA67" s="12"/>
      <c r="BB67" s="12"/>
    </row>
    <row r="68" spans="1:58" s="11" customFormat="1" ht="16.5" customHeight="1" x14ac:dyDescent="0.2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X68" s="12"/>
      <c r="AY68" s="12"/>
      <c r="AZ68" s="12"/>
      <c r="BA68" s="12"/>
      <c r="BB68" s="12"/>
    </row>
    <row r="69" spans="1:58" s="11" customFormat="1" ht="11.25" customHeight="1" x14ac:dyDescent="0.2">
      <c r="A69" s="109"/>
      <c r="B69" s="178" t="s">
        <v>90</v>
      </c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09"/>
      <c r="AX69" s="12"/>
      <c r="AY69" s="12"/>
      <c r="AZ69" s="12"/>
      <c r="BA69" s="12"/>
      <c r="BB69" s="12"/>
    </row>
    <row r="70" spans="1:58" s="13" customFormat="1" ht="12.75" customHeight="1" x14ac:dyDescent="0.2">
      <c r="A70" s="109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09"/>
      <c r="AW70" s="16"/>
      <c r="AX70" s="15"/>
      <c r="AY70" s="15"/>
      <c r="AZ70" s="15"/>
      <c r="BA70" s="14"/>
      <c r="BB70" s="14"/>
      <c r="BC70" s="14"/>
      <c r="BD70" s="14"/>
      <c r="BE70" s="14"/>
      <c r="BF70" s="14"/>
    </row>
    <row r="71" spans="1:58" s="13" customFormat="1" ht="15" customHeight="1" x14ac:dyDescent="0.2">
      <c r="A71" s="10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109"/>
      <c r="AW71" s="16"/>
      <c r="AX71" s="15"/>
      <c r="AY71" s="15"/>
      <c r="AZ71" s="15"/>
      <c r="BA71" s="14"/>
      <c r="BB71" s="14"/>
      <c r="BC71" s="14"/>
      <c r="BD71" s="14"/>
      <c r="BE71" s="14"/>
      <c r="BF71" s="14"/>
    </row>
    <row r="72" spans="1:58" s="13" customFormat="1" ht="15" customHeight="1" x14ac:dyDescent="0.2">
      <c r="A72" s="109"/>
      <c r="B72" s="178" t="s">
        <v>200</v>
      </c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09"/>
      <c r="AW72" s="16"/>
      <c r="AX72" s="15"/>
      <c r="AY72" s="15"/>
      <c r="AZ72" s="15"/>
      <c r="BA72" s="14"/>
      <c r="BB72" s="14"/>
      <c r="BC72" s="14"/>
      <c r="BD72" s="14"/>
      <c r="BE72" s="14"/>
      <c r="BF72" s="14"/>
    </row>
    <row r="73" spans="1:58" s="13" customFormat="1" ht="12.75" customHeight="1" x14ac:dyDescent="0.2">
      <c r="A73" s="109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09"/>
      <c r="AW73" s="16"/>
      <c r="AX73" s="15"/>
      <c r="AY73" s="15"/>
      <c r="AZ73" s="15"/>
      <c r="BA73" s="14"/>
      <c r="BB73" s="14"/>
      <c r="BC73" s="14"/>
      <c r="BD73" s="14"/>
      <c r="BE73" s="14"/>
      <c r="BF73" s="14"/>
    </row>
    <row r="74" spans="1:58" s="13" customFormat="1" ht="6" hidden="1" customHeight="1" x14ac:dyDescent="0.2">
      <c r="A74" s="46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09"/>
      <c r="AW74" s="16"/>
      <c r="AX74" s="15"/>
      <c r="AY74" s="15"/>
      <c r="AZ74" s="15"/>
      <c r="BA74" s="14"/>
      <c r="BB74" s="14"/>
      <c r="BC74" s="14"/>
      <c r="BD74" s="14"/>
      <c r="BE74" s="14"/>
      <c r="BF74" s="14"/>
    </row>
    <row r="75" spans="1:58" ht="12.95" customHeight="1" x14ac:dyDescent="0.2">
      <c r="A75" s="109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09"/>
    </row>
    <row r="76" spans="1:58" ht="12.95" customHeight="1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</row>
    <row r="77" spans="1:58" ht="12.9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</row>
    <row r="78" spans="1:58" ht="12.95" customHeight="1" x14ac:dyDescent="0.2">
      <c r="A78" s="110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174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10"/>
    </row>
    <row r="79" spans="1:58" ht="30.75" customHeight="1" x14ac:dyDescent="0.2">
      <c r="A79" s="110"/>
      <c r="B79" s="71"/>
      <c r="C79" s="71"/>
      <c r="D79" s="111" t="s">
        <v>28</v>
      </c>
      <c r="E79" s="171"/>
      <c r="F79" s="172"/>
      <c r="G79" s="172"/>
      <c r="H79" s="172"/>
      <c r="I79" s="172"/>
      <c r="J79" s="172"/>
      <c r="K79" s="173"/>
      <c r="L79" s="112"/>
      <c r="M79" s="170" t="s">
        <v>29</v>
      </c>
      <c r="N79" s="170"/>
      <c r="O79" s="169"/>
      <c r="P79" s="169"/>
      <c r="Q79" s="169"/>
      <c r="R79" s="169"/>
      <c r="S79" s="169"/>
      <c r="T79" s="169"/>
      <c r="U79" s="71"/>
      <c r="V79" s="71"/>
      <c r="W79" s="71"/>
      <c r="X79" s="71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71"/>
      <c r="AP79" s="71"/>
      <c r="AQ79" s="71"/>
      <c r="AR79" s="71"/>
      <c r="AS79" s="71"/>
      <c r="AT79" s="71"/>
      <c r="AU79" s="71"/>
      <c r="AV79" s="110"/>
    </row>
    <row r="80" spans="1:58" ht="12.95" customHeight="1" x14ac:dyDescent="0.2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71"/>
      <c r="AP80" s="71"/>
      <c r="AQ80" s="71"/>
      <c r="AR80" s="71"/>
      <c r="AS80" s="71"/>
      <c r="AT80" s="71"/>
      <c r="AU80" s="71"/>
      <c r="AV80" s="110"/>
    </row>
    <row r="81" spans="1:48" ht="12.95" customHeight="1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71"/>
      <c r="AP81" s="71"/>
      <c r="AQ81" s="71"/>
      <c r="AR81" s="71"/>
      <c r="AS81" s="71"/>
      <c r="AT81" s="71"/>
      <c r="AU81" s="71"/>
      <c r="AV81" s="110"/>
    </row>
    <row r="82" spans="1:48" ht="12.95" customHeight="1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71"/>
      <c r="AP82" s="71"/>
      <c r="AQ82" s="71"/>
      <c r="AR82" s="71"/>
      <c r="AS82" s="71"/>
      <c r="AT82" s="71"/>
      <c r="AU82" s="71"/>
      <c r="AV82" s="110"/>
    </row>
    <row r="83" spans="1:48" ht="12.95" customHeight="1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10"/>
      <c r="AP83" s="110"/>
      <c r="AQ83" s="110"/>
      <c r="AR83" s="110"/>
      <c r="AS83" s="110"/>
      <c r="AT83" s="110"/>
      <c r="AU83" s="110"/>
      <c r="AV83" s="110"/>
    </row>
    <row r="84" spans="1:48" ht="12.95" customHeight="1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71"/>
      <c r="AP84" s="71"/>
      <c r="AQ84" s="71"/>
      <c r="AR84" s="71"/>
      <c r="AS84" s="71"/>
      <c r="AT84" s="71"/>
      <c r="AU84" s="71"/>
      <c r="AV84" s="110"/>
    </row>
    <row r="85" spans="1:48" ht="12.9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71"/>
      <c r="AP85" s="71"/>
      <c r="AQ85" s="71"/>
      <c r="AR85" s="71"/>
      <c r="AS85" s="71"/>
      <c r="AT85" s="71"/>
      <c r="AU85" s="71"/>
      <c r="AV85" s="110"/>
    </row>
    <row r="86" spans="1:48" ht="12.95" customHeight="1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164" t="s">
        <v>174</v>
      </c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71"/>
      <c r="AP86" s="71"/>
      <c r="AQ86" s="71"/>
      <c r="AR86" s="71"/>
      <c r="AS86" s="71"/>
      <c r="AT86" s="71"/>
      <c r="AU86" s="71"/>
      <c r="AV86" s="110"/>
    </row>
    <row r="87" spans="1:48" ht="12.95" customHeight="1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110"/>
    </row>
    <row r="88" spans="1:48" ht="12.95" customHeight="1" x14ac:dyDescent="0.2">
      <c r="A88" s="113"/>
      <c r="B88" s="110"/>
      <c r="C88" s="110"/>
      <c r="D88" s="110"/>
      <c r="E88" s="110"/>
      <c r="F88" s="110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0"/>
    </row>
    <row r="89" spans="1:48" ht="12.95" customHeight="1" x14ac:dyDescent="0.2">
      <c r="B89" s="1"/>
      <c r="C89" s="2"/>
      <c r="D89" s="3"/>
      <c r="E89" s="3"/>
    </row>
    <row r="90" spans="1:48" ht="12.95" customHeight="1" x14ac:dyDescent="0.2"/>
    <row r="91" spans="1:48" ht="12.95" customHeight="1" x14ac:dyDescent="0.2"/>
    <row r="92" spans="1:48" ht="12.95" customHeight="1" x14ac:dyDescent="0.2"/>
    <row r="93" spans="1:48" ht="12.95" customHeight="1" x14ac:dyDescent="0.2"/>
    <row r="94" spans="1:48" ht="12.95" customHeight="1" x14ac:dyDescent="0.2"/>
    <row r="95" spans="1:48" ht="12.95" customHeight="1" x14ac:dyDescent="0.2"/>
    <row r="96" spans="1:48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</sheetData>
  <sheetProtection selectLockedCells="1"/>
  <customSheetViews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  <mergeCell ref="H1:AV4"/>
    <mergeCell ref="B11:AU11"/>
    <mergeCell ref="A10:AV10"/>
    <mergeCell ref="A5:AV5"/>
    <mergeCell ref="B6:AU6"/>
    <mergeCell ref="A7:AV7"/>
    <mergeCell ref="A9:AV9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48:AM48"/>
    <mergeCell ref="B42:AU42"/>
    <mergeCell ref="B52:AU52"/>
    <mergeCell ref="B53:AU53"/>
    <mergeCell ref="B46:O46"/>
    <mergeCell ref="R46:AE46"/>
    <mergeCell ref="AH46:AU46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</mergeCells>
  <phoneticPr fontId="2" type="noConversion"/>
  <dataValidations count="1">
    <dataValidation type="list" allowBlank="1" showInputMessage="1" showErrorMessage="1" sqref="AD65 S47 G47 AQ65 AD47 AQ49:AQ51 AD49:AD51 S49:S51 G49:G51 S65 AD45 AQ45 AQ47 G65" xr:uid="{00000000-0002-0000-0000-000000000000}">
      <formula1>kriz</formula1>
    </dataValidation>
  </dataValidations>
  <printOptions horizontalCentered="1" verticalCentered="1"/>
  <pageMargins left="0" right="0" top="0" bottom="0" header="0" footer="0"/>
  <pageSetup paperSize="9" scale="61" orientation="portrait" r:id="rId3"/>
  <headerFooter alignWithMargins="0">
    <oddHeader>&amp;C&amp;"Calibri"&amp;10&amp;K000000Confidential&amp;1#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44</xdr:row>
                    <xdr:rowOff>9525</xdr:rowOff>
                  </from>
                  <to>
                    <xdr:col>5</xdr:col>
                    <xdr:colOff>257175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9525</xdr:rowOff>
                  </from>
                  <to>
                    <xdr:col>21</xdr:col>
                    <xdr:colOff>114300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171450</xdr:colOff>
                    <xdr:row>44</xdr:row>
                    <xdr:rowOff>9525</xdr:rowOff>
                  </from>
                  <to>
                    <xdr:col>37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9525</xdr:rowOff>
                  </from>
                  <to>
                    <xdr:col>5</xdr:col>
                    <xdr:colOff>171450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85725</xdr:colOff>
                    <xdr:row>54</xdr:row>
                    <xdr:rowOff>9525</xdr:rowOff>
                  </from>
                  <to>
                    <xdr:col>13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219075</xdr:colOff>
                    <xdr:row>54</xdr:row>
                    <xdr:rowOff>9525</xdr:rowOff>
                  </from>
                  <to>
                    <xdr:col>21</xdr:col>
                    <xdr:colOff>28575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142875</xdr:colOff>
                    <xdr:row>54</xdr:row>
                    <xdr:rowOff>9525</xdr:rowOff>
                  </from>
                  <to>
                    <xdr:col>30</xdr:col>
                    <xdr:colOff>133350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295275</xdr:colOff>
                    <xdr:row>54</xdr:row>
                    <xdr:rowOff>9525</xdr:rowOff>
                  </from>
                  <to>
                    <xdr:col>39</xdr:col>
                    <xdr:colOff>285750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56</xdr:row>
                    <xdr:rowOff>9525</xdr:rowOff>
                  </from>
                  <to>
                    <xdr:col>8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F120"/>
  <sheetViews>
    <sheetView zoomScale="80" zoomScaleNormal="80" zoomScaleSheetLayoutView="100" workbookViewId="0">
      <pane ySplit="3" topLeftCell="A4" activePane="bottomLeft" state="frozen"/>
      <selection pane="bottomLeft" activeCell="A2" sqref="A2"/>
    </sheetView>
  </sheetViews>
  <sheetFormatPr defaultRowHeight="12.75" x14ac:dyDescent="0.2"/>
  <cols>
    <col min="1" max="1" width="51.28515625" customWidth="1"/>
    <col min="2" max="2" width="11.140625" style="25" bestFit="1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6" ht="15.75" x14ac:dyDescent="0.25">
      <c r="A1" s="222" t="s">
        <v>215</v>
      </c>
      <c r="B1" s="222"/>
      <c r="C1" s="222"/>
      <c r="D1" s="222"/>
      <c r="E1" s="222"/>
      <c r="F1" s="222"/>
    </row>
    <row r="2" spans="1:6" ht="16.5" thickBot="1" x14ac:dyDescent="0.3">
      <c r="A2" s="39"/>
      <c r="B2" s="26"/>
    </row>
    <row r="3" spans="1:6" ht="76.5" x14ac:dyDescent="0.2">
      <c r="A3" s="121" t="s">
        <v>162</v>
      </c>
      <c r="B3" s="122" t="s">
        <v>214</v>
      </c>
      <c r="C3" s="12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">
      <c r="A4" s="214"/>
      <c r="B4" s="215"/>
      <c r="C4" s="215"/>
      <c r="D4" s="215"/>
      <c r="E4" s="215"/>
      <c r="F4" s="216"/>
    </row>
    <row r="5" spans="1:6" ht="15" x14ac:dyDescent="0.2">
      <c r="A5" s="128" t="s">
        <v>32</v>
      </c>
      <c r="B5" s="153">
        <v>470</v>
      </c>
      <c r="C5" s="154"/>
      <c r="D5" s="155">
        <f t="shared" ref="D5:D13" si="0">B5*C5*0.6</f>
        <v>0</v>
      </c>
      <c r="E5" s="44"/>
      <c r="F5" s="127">
        <f t="shared" ref="F5:F13" si="1">(B5*E5)</f>
        <v>0</v>
      </c>
    </row>
    <row r="6" spans="1:6" ht="15" x14ac:dyDescent="0.2">
      <c r="A6" s="128" t="s">
        <v>33</v>
      </c>
      <c r="B6" s="133">
        <v>607</v>
      </c>
      <c r="C6" s="42"/>
      <c r="D6" s="130">
        <f t="shared" si="0"/>
        <v>0</v>
      </c>
      <c r="E6" s="43"/>
      <c r="F6" s="131">
        <f t="shared" si="1"/>
        <v>0</v>
      </c>
    </row>
    <row r="7" spans="1:6" ht="15" x14ac:dyDescent="0.2">
      <c r="A7" s="128" t="s">
        <v>34</v>
      </c>
      <c r="B7" s="133">
        <v>787</v>
      </c>
      <c r="C7" s="42"/>
      <c r="D7" s="130">
        <f t="shared" si="0"/>
        <v>0</v>
      </c>
      <c r="E7" s="43"/>
      <c r="F7" s="131">
        <f t="shared" si="1"/>
        <v>0</v>
      </c>
    </row>
    <row r="8" spans="1:6" ht="15" x14ac:dyDescent="0.2">
      <c r="A8" s="128" t="s">
        <v>35</v>
      </c>
      <c r="B8" s="133">
        <v>675</v>
      </c>
      <c r="C8" s="42"/>
      <c r="D8" s="130">
        <f t="shared" si="0"/>
        <v>0</v>
      </c>
      <c r="E8" s="43"/>
      <c r="F8" s="131">
        <f t="shared" si="1"/>
        <v>0</v>
      </c>
    </row>
    <row r="9" spans="1:6" ht="15" x14ac:dyDescent="0.2">
      <c r="A9" s="128" t="s">
        <v>36</v>
      </c>
      <c r="B9" s="133">
        <v>864</v>
      </c>
      <c r="C9" s="42"/>
      <c r="D9" s="130">
        <f t="shared" si="0"/>
        <v>0</v>
      </c>
      <c r="E9" s="43"/>
      <c r="F9" s="131">
        <f t="shared" si="1"/>
        <v>0</v>
      </c>
    </row>
    <row r="10" spans="1:6" ht="15" x14ac:dyDescent="0.2">
      <c r="A10" s="128" t="s">
        <v>37</v>
      </c>
      <c r="B10" s="133">
        <v>1129</v>
      </c>
      <c r="C10" s="42"/>
      <c r="D10" s="130">
        <f t="shared" si="0"/>
        <v>0</v>
      </c>
      <c r="E10" s="43"/>
      <c r="F10" s="131">
        <f t="shared" si="1"/>
        <v>0</v>
      </c>
    </row>
    <row r="11" spans="1:6" ht="15" x14ac:dyDescent="0.2">
      <c r="A11" s="128" t="s">
        <v>38</v>
      </c>
      <c r="B11" s="133">
        <v>787</v>
      </c>
      <c r="C11" s="42"/>
      <c r="D11" s="130">
        <f t="shared" si="0"/>
        <v>0</v>
      </c>
      <c r="E11" s="43"/>
      <c r="F11" s="131">
        <f t="shared" si="1"/>
        <v>0</v>
      </c>
    </row>
    <row r="12" spans="1:6" ht="15" x14ac:dyDescent="0.2">
      <c r="A12" s="128" t="s">
        <v>39</v>
      </c>
      <c r="B12" s="133">
        <v>1017</v>
      </c>
      <c r="C12" s="42"/>
      <c r="D12" s="130">
        <f t="shared" si="0"/>
        <v>0</v>
      </c>
      <c r="E12" s="43"/>
      <c r="F12" s="131">
        <f t="shared" si="1"/>
        <v>0</v>
      </c>
    </row>
    <row r="13" spans="1:6" ht="15" x14ac:dyDescent="0.2">
      <c r="A13" s="128" t="s">
        <v>40</v>
      </c>
      <c r="B13" s="133">
        <v>1317</v>
      </c>
      <c r="C13" s="42"/>
      <c r="D13" s="130">
        <f t="shared" si="0"/>
        <v>0</v>
      </c>
      <c r="E13" s="43"/>
      <c r="F13" s="131">
        <f t="shared" si="1"/>
        <v>0</v>
      </c>
    </row>
    <row r="14" spans="1:6" ht="6.75" customHeight="1" x14ac:dyDescent="0.2">
      <c r="A14" s="229"/>
      <c r="B14" s="230"/>
      <c r="C14" s="230"/>
      <c r="D14" s="230"/>
      <c r="E14" s="230"/>
      <c r="F14" s="230"/>
    </row>
    <row r="15" spans="1:6" ht="15" x14ac:dyDescent="0.2">
      <c r="A15" s="128" t="s">
        <v>119</v>
      </c>
      <c r="B15" s="133">
        <v>111</v>
      </c>
      <c r="C15" s="42"/>
      <c r="D15" s="132">
        <f t="shared" ref="D15:D23" si="2">B15*C15*0.6</f>
        <v>0</v>
      </c>
      <c r="E15" s="43"/>
      <c r="F15" s="131">
        <f t="shared" ref="F15:F23" si="3">(B15*E15)</f>
        <v>0</v>
      </c>
    </row>
    <row r="16" spans="1:6" ht="15" x14ac:dyDescent="0.2">
      <c r="A16" s="128" t="s">
        <v>120</v>
      </c>
      <c r="B16" s="133">
        <v>145</v>
      </c>
      <c r="C16" s="42"/>
      <c r="D16" s="132">
        <f t="shared" si="2"/>
        <v>0</v>
      </c>
      <c r="E16" s="43"/>
      <c r="F16" s="131">
        <f t="shared" si="3"/>
        <v>0</v>
      </c>
    </row>
    <row r="17" spans="1:6" ht="15" x14ac:dyDescent="0.2">
      <c r="A17" s="128" t="s">
        <v>121</v>
      </c>
      <c r="B17" s="133">
        <v>197</v>
      </c>
      <c r="C17" s="42"/>
      <c r="D17" s="132">
        <f t="shared" si="2"/>
        <v>0</v>
      </c>
      <c r="E17" s="43"/>
      <c r="F17" s="131">
        <f t="shared" si="3"/>
        <v>0</v>
      </c>
    </row>
    <row r="18" spans="1:6" ht="15" x14ac:dyDescent="0.2">
      <c r="A18" s="128" t="s">
        <v>122</v>
      </c>
      <c r="B18" s="133">
        <v>162</v>
      </c>
      <c r="C18" s="42"/>
      <c r="D18" s="132">
        <f t="shared" si="2"/>
        <v>0</v>
      </c>
      <c r="E18" s="43"/>
      <c r="F18" s="131">
        <f t="shared" si="3"/>
        <v>0</v>
      </c>
    </row>
    <row r="19" spans="1:6" ht="15" x14ac:dyDescent="0.2">
      <c r="A19" s="128" t="s">
        <v>123</v>
      </c>
      <c r="B19" s="133">
        <v>214</v>
      </c>
      <c r="C19" s="42"/>
      <c r="D19" s="132">
        <f t="shared" si="2"/>
        <v>0</v>
      </c>
      <c r="E19" s="43"/>
      <c r="F19" s="131">
        <f t="shared" si="3"/>
        <v>0</v>
      </c>
    </row>
    <row r="20" spans="1:6" ht="15" x14ac:dyDescent="0.2">
      <c r="A20" s="128" t="s">
        <v>124</v>
      </c>
      <c r="B20" s="133">
        <v>282</v>
      </c>
      <c r="C20" s="42"/>
      <c r="D20" s="132">
        <f t="shared" si="2"/>
        <v>0</v>
      </c>
      <c r="E20" s="43"/>
      <c r="F20" s="131">
        <f t="shared" si="3"/>
        <v>0</v>
      </c>
    </row>
    <row r="21" spans="1:6" ht="15" x14ac:dyDescent="0.2">
      <c r="A21" s="128" t="s">
        <v>125</v>
      </c>
      <c r="B21" s="133">
        <v>197</v>
      </c>
      <c r="C21" s="42"/>
      <c r="D21" s="132">
        <f t="shared" si="2"/>
        <v>0</v>
      </c>
      <c r="E21" s="43"/>
      <c r="F21" s="131">
        <f t="shared" si="3"/>
        <v>0</v>
      </c>
    </row>
    <row r="22" spans="1:6" ht="15" x14ac:dyDescent="0.2">
      <c r="A22" s="128" t="s">
        <v>126</v>
      </c>
      <c r="B22" s="133">
        <v>248</v>
      </c>
      <c r="C22" s="42"/>
      <c r="D22" s="132">
        <f t="shared" si="2"/>
        <v>0</v>
      </c>
      <c r="E22" s="43"/>
      <c r="F22" s="131">
        <f t="shared" si="3"/>
        <v>0</v>
      </c>
    </row>
    <row r="23" spans="1:6" ht="15" x14ac:dyDescent="0.2">
      <c r="A23" s="128" t="s">
        <v>127</v>
      </c>
      <c r="B23" s="133">
        <v>325</v>
      </c>
      <c r="C23" s="42"/>
      <c r="D23" s="132">
        <f t="shared" si="2"/>
        <v>0</v>
      </c>
      <c r="E23" s="43"/>
      <c r="F23" s="131">
        <f t="shared" si="3"/>
        <v>0</v>
      </c>
    </row>
    <row r="24" spans="1:6" ht="6.75" customHeight="1" x14ac:dyDescent="0.2">
      <c r="A24" s="229"/>
      <c r="B24" s="230"/>
      <c r="C24" s="230"/>
      <c r="D24" s="230"/>
      <c r="E24" s="230"/>
      <c r="F24" s="230"/>
    </row>
    <row r="25" spans="1:6" ht="15" x14ac:dyDescent="0.2">
      <c r="A25" s="128" t="s">
        <v>41</v>
      </c>
      <c r="B25" s="133">
        <v>889</v>
      </c>
      <c r="C25" s="42"/>
      <c r="D25" s="132">
        <f t="shared" ref="D25:D33" si="4">B25*C25*0.6</f>
        <v>0</v>
      </c>
      <c r="E25" s="43"/>
      <c r="F25" s="131">
        <f t="shared" ref="F25:F33" si="5">(B25*E25)</f>
        <v>0</v>
      </c>
    </row>
    <row r="26" spans="1:6" ht="15" x14ac:dyDescent="0.2">
      <c r="A26" s="128" t="s">
        <v>42</v>
      </c>
      <c r="B26" s="133">
        <v>1112</v>
      </c>
      <c r="C26" s="42"/>
      <c r="D26" s="132">
        <f t="shared" si="4"/>
        <v>0</v>
      </c>
      <c r="E26" s="43"/>
      <c r="F26" s="131">
        <f t="shared" si="5"/>
        <v>0</v>
      </c>
    </row>
    <row r="27" spans="1:6" ht="15" x14ac:dyDescent="0.2">
      <c r="A27" s="128" t="s">
        <v>43</v>
      </c>
      <c r="B27" s="133">
        <v>1505</v>
      </c>
      <c r="C27" s="42"/>
      <c r="D27" s="132">
        <f t="shared" si="4"/>
        <v>0</v>
      </c>
      <c r="E27" s="43"/>
      <c r="F27" s="131">
        <f t="shared" si="5"/>
        <v>0</v>
      </c>
    </row>
    <row r="28" spans="1:6" ht="15" x14ac:dyDescent="0.2">
      <c r="A28" s="128" t="s">
        <v>44</v>
      </c>
      <c r="B28" s="133">
        <v>1283</v>
      </c>
      <c r="C28" s="42"/>
      <c r="D28" s="132">
        <f t="shared" si="4"/>
        <v>0</v>
      </c>
      <c r="E28" s="43"/>
      <c r="F28" s="131">
        <f t="shared" si="5"/>
        <v>0</v>
      </c>
    </row>
    <row r="29" spans="1:6" ht="15" x14ac:dyDescent="0.2">
      <c r="A29" s="128" t="s">
        <v>45</v>
      </c>
      <c r="B29" s="133">
        <v>1642</v>
      </c>
      <c r="C29" s="42"/>
      <c r="D29" s="132">
        <f t="shared" si="4"/>
        <v>0</v>
      </c>
      <c r="E29" s="43"/>
      <c r="F29" s="131">
        <f t="shared" si="5"/>
        <v>0</v>
      </c>
    </row>
    <row r="30" spans="1:6" ht="15" x14ac:dyDescent="0.2">
      <c r="A30" s="128" t="s">
        <v>46</v>
      </c>
      <c r="B30" s="133">
        <v>2146</v>
      </c>
      <c r="C30" s="42"/>
      <c r="D30" s="132">
        <f t="shared" si="4"/>
        <v>0</v>
      </c>
      <c r="E30" s="43"/>
      <c r="F30" s="131">
        <f t="shared" si="5"/>
        <v>0</v>
      </c>
    </row>
    <row r="31" spans="1:6" ht="15" x14ac:dyDescent="0.2">
      <c r="A31" s="128" t="s">
        <v>47</v>
      </c>
      <c r="B31" s="133">
        <v>1505</v>
      </c>
      <c r="C31" s="42"/>
      <c r="D31" s="132">
        <f t="shared" si="4"/>
        <v>0</v>
      </c>
      <c r="E31" s="43"/>
      <c r="F31" s="131">
        <f t="shared" si="5"/>
        <v>0</v>
      </c>
    </row>
    <row r="32" spans="1:6" ht="15" x14ac:dyDescent="0.2">
      <c r="A32" s="128" t="s">
        <v>48</v>
      </c>
      <c r="B32" s="133">
        <v>1881</v>
      </c>
      <c r="C32" s="42"/>
      <c r="D32" s="132">
        <f t="shared" si="4"/>
        <v>0</v>
      </c>
      <c r="E32" s="43"/>
      <c r="F32" s="131">
        <f t="shared" si="5"/>
        <v>0</v>
      </c>
    </row>
    <row r="33" spans="1:6" ht="15" x14ac:dyDescent="0.2">
      <c r="A33" s="128" t="s">
        <v>49</v>
      </c>
      <c r="B33" s="133">
        <v>2539</v>
      </c>
      <c r="C33" s="42"/>
      <c r="D33" s="132">
        <f t="shared" si="4"/>
        <v>0</v>
      </c>
      <c r="E33" s="43"/>
      <c r="F33" s="131">
        <f t="shared" si="5"/>
        <v>0</v>
      </c>
    </row>
    <row r="34" spans="1:6" ht="6.75" customHeight="1" x14ac:dyDescent="0.2">
      <c r="A34" s="229"/>
      <c r="B34" s="226"/>
      <c r="C34" s="230"/>
      <c r="D34" s="230"/>
      <c r="E34" s="230"/>
      <c r="F34" s="230"/>
    </row>
    <row r="35" spans="1:6" ht="15" x14ac:dyDescent="0.2">
      <c r="A35" s="144" t="s">
        <v>50</v>
      </c>
      <c r="B35" s="158">
        <v>137</v>
      </c>
      <c r="C35" s="42"/>
      <c r="D35" s="132">
        <f t="shared" ref="D35:D43" si="6">B35*C35*0.6</f>
        <v>0</v>
      </c>
      <c r="E35" s="43"/>
      <c r="F35" s="131">
        <f t="shared" ref="F35:F43" si="7">(B35*E35)</f>
        <v>0</v>
      </c>
    </row>
    <row r="36" spans="1:6" ht="15" x14ac:dyDescent="0.2">
      <c r="A36" s="128" t="s">
        <v>51</v>
      </c>
      <c r="B36" s="158">
        <v>154</v>
      </c>
      <c r="C36" s="42"/>
      <c r="D36" s="132">
        <f t="shared" si="6"/>
        <v>0</v>
      </c>
      <c r="E36" s="43"/>
      <c r="F36" s="131">
        <f t="shared" si="7"/>
        <v>0</v>
      </c>
    </row>
    <row r="37" spans="1:6" ht="15" x14ac:dyDescent="0.2">
      <c r="A37" s="128" t="s">
        <v>52</v>
      </c>
      <c r="B37" s="158">
        <v>419</v>
      </c>
      <c r="C37" s="42"/>
      <c r="D37" s="132">
        <f t="shared" si="6"/>
        <v>0</v>
      </c>
      <c r="E37" s="43"/>
      <c r="F37" s="131">
        <f t="shared" si="7"/>
        <v>0</v>
      </c>
    </row>
    <row r="38" spans="1:6" ht="15" x14ac:dyDescent="0.2">
      <c r="A38" s="128" t="s">
        <v>53</v>
      </c>
      <c r="B38" s="158">
        <v>171</v>
      </c>
      <c r="C38" s="42"/>
      <c r="D38" s="132">
        <f t="shared" si="6"/>
        <v>0</v>
      </c>
      <c r="E38" s="43"/>
      <c r="F38" s="131">
        <f t="shared" si="7"/>
        <v>0</v>
      </c>
    </row>
    <row r="39" spans="1:6" ht="15" x14ac:dyDescent="0.2">
      <c r="A39" s="128" t="s">
        <v>54</v>
      </c>
      <c r="B39" s="158">
        <v>188</v>
      </c>
      <c r="C39" s="42"/>
      <c r="D39" s="132">
        <f t="shared" si="6"/>
        <v>0</v>
      </c>
      <c r="E39" s="43"/>
      <c r="F39" s="131">
        <f t="shared" si="7"/>
        <v>0</v>
      </c>
    </row>
    <row r="40" spans="1:6" ht="15" x14ac:dyDescent="0.2">
      <c r="A40" s="128" t="s">
        <v>55</v>
      </c>
      <c r="B40" s="158">
        <v>718</v>
      </c>
      <c r="C40" s="42"/>
      <c r="D40" s="132">
        <f t="shared" si="6"/>
        <v>0</v>
      </c>
      <c r="E40" s="43"/>
      <c r="F40" s="131">
        <f t="shared" si="7"/>
        <v>0</v>
      </c>
    </row>
    <row r="41" spans="1:6" ht="15" x14ac:dyDescent="0.2">
      <c r="A41" s="128" t="s">
        <v>56</v>
      </c>
      <c r="B41" s="158">
        <v>171</v>
      </c>
      <c r="C41" s="42"/>
      <c r="D41" s="132">
        <f t="shared" si="6"/>
        <v>0</v>
      </c>
      <c r="E41" s="43"/>
      <c r="F41" s="131">
        <f t="shared" si="7"/>
        <v>0</v>
      </c>
    </row>
    <row r="42" spans="1:6" ht="15" x14ac:dyDescent="0.2">
      <c r="A42" s="128" t="s">
        <v>57</v>
      </c>
      <c r="B42" s="158">
        <v>231</v>
      </c>
      <c r="C42" s="42"/>
      <c r="D42" s="132">
        <f t="shared" si="6"/>
        <v>0</v>
      </c>
      <c r="E42" s="43"/>
      <c r="F42" s="131">
        <f t="shared" si="7"/>
        <v>0</v>
      </c>
    </row>
    <row r="43" spans="1:6" ht="15" x14ac:dyDescent="0.2">
      <c r="A43" s="128" t="s">
        <v>58</v>
      </c>
      <c r="B43" s="158">
        <v>718</v>
      </c>
      <c r="C43" s="42"/>
      <c r="D43" s="132">
        <f t="shared" si="6"/>
        <v>0</v>
      </c>
      <c r="E43" s="43"/>
      <c r="F43" s="131">
        <f t="shared" si="7"/>
        <v>0</v>
      </c>
    </row>
    <row r="44" spans="1:6" ht="6.75" customHeight="1" x14ac:dyDescent="0.2">
      <c r="A44" s="229"/>
      <c r="B44" s="230"/>
      <c r="C44" s="230"/>
      <c r="D44" s="230"/>
      <c r="E44" s="230"/>
      <c r="F44" s="230"/>
    </row>
    <row r="45" spans="1:6" ht="15" x14ac:dyDescent="0.2">
      <c r="A45" s="128" t="s">
        <v>128</v>
      </c>
      <c r="B45" s="153">
        <v>1881</v>
      </c>
      <c r="C45" s="154"/>
      <c r="D45" s="156">
        <f t="shared" ref="D45:D59" si="8">B45*C45*0.6</f>
        <v>0</v>
      </c>
      <c r="E45" s="44"/>
      <c r="F45" s="127">
        <f t="shared" ref="F45:F59" si="9">(B45*E45)</f>
        <v>0</v>
      </c>
    </row>
    <row r="46" spans="1:6" ht="15" x14ac:dyDescent="0.2">
      <c r="A46" s="128" t="s">
        <v>129</v>
      </c>
      <c r="B46" s="133">
        <v>2556</v>
      </c>
      <c r="C46" s="42"/>
      <c r="D46" s="132">
        <f t="shared" si="8"/>
        <v>0</v>
      </c>
      <c r="E46" s="43"/>
      <c r="F46" s="131">
        <f t="shared" si="9"/>
        <v>0</v>
      </c>
    </row>
    <row r="47" spans="1:6" ht="15" x14ac:dyDescent="0.2">
      <c r="A47" s="128" t="s">
        <v>130</v>
      </c>
      <c r="B47" s="133">
        <v>3574</v>
      </c>
      <c r="C47" s="42"/>
      <c r="D47" s="132">
        <f t="shared" si="8"/>
        <v>0</v>
      </c>
      <c r="E47" s="43"/>
      <c r="F47" s="131">
        <f t="shared" si="9"/>
        <v>0</v>
      </c>
    </row>
    <row r="48" spans="1:6" ht="15" x14ac:dyDescent="0.2">
      <c r="A48" s="128" t="s">
        <v>131</v>
      </c>
      <c r="B48" s="133">
        <v>2822</v>
      </c>
      <c r="C48" s="42"/>
      <c r="D48" s="132">
        <f t="shared" si="8"/>
        <v>0</v>
      </c>
      <c r="E48" s="43"/>
      <c r="F48" s="131">
        <f t="shared" si="9"/>
        <v>0</v>
      </c>
    </row>
    <row r="49" spans="1:6" ht="15" x14ac:dyDescent="0.2">
      <c r="A49" s="128" t="s">
        <v>132</v>
      </c>
      <c r="B49" s="133">
        <v>3574</v>
      </c>
      <c r="C49" s="42"/>
      <c r="D49" s="132">
        <f t="shared" si="8"/>
        <v>0</v>
      </c>
      <c r="E49" s="43"/>
      <c r="F49" s="131">
        <f t="shared" si="9"/>
        <v>0</v>
      </c>
    </row>
    <row r="50" spans="1:6" ht="15" x14ac:dyDescent="0.2">
      <c r="A50" s="128" t="s">
        <v>133</v>
      </c>
      <c r="B50" s="133">
        <v>4891</v>
      </c>
      <c r="C50" s="42"/>
      <c r="D50" s="132">
        <f t="shared" si="8"/>
        <v>0</v>
      </c>
      <c r="E50" s="43"/>
      <c r="F50" s="131">
        <f t="shared" si="9"/>
        <v>0</v>
      </c>
    </row>
    <row r="51" spans="1:6" ht="15" x14ac:dyDescent="0.2">
      <c r="A51" s="128" t="s">
        <v>134</v>
      </c>
      <c r="B51" s="133">
        <v>3198</v>
      </c>
      <c r="C51" s="42"/>
      <c r="D51" s="132">
        <f t="shared" si="8"/>
        <v>0</v>
      </c>
      <c r="E51" s="43"/>
      <c r="F51" s="131">
        <f t="shared" si="9"/>
        <v>0</v>
      </c>
    </row>
    <row r="52" spans="1:6" ht="15" x14ac:dyDescent="0.2">
      <c r="A52" s="128" t="s">
        <v>135</v>
      </c>
      <c r="B52" s="133">
        <v>4326</v>
      </c>
      <c r="C52" s="42"/>
      <c r="D52" s="132">
        <f t="shared" si="8"/>
        <v>0</v>
      </c>
      <c r="E52" s="43"/>
      <c r="F52" s="131">
        <f t="shared" si="9"/>
        <v>0</v>
      </c>
    </row>
    <row r="53" spans="1:6" ht="15" x14ac:dyDescent="0.2">
      <c r="A53" s="128" t="s">
        <v>136</v>
      </c>
      <c r="B53" s="133">
        <v>5831</v>
      </c>
      <c r="C53" s="42"/>
      <c r="D53" s="132">
        <f t="shared" si="8"/>
        <v>0</v>
      </c>
      <c r="E53" s="43"/>
      <c r="F53" s="131">
        <f t="shared" si="9"/>
        <v>0</v>
      </c>
    </row>
    <row r="54" spans="1:6" ht="15" x14ac:dyDescent="0.2">
      <c r="A54" s="128" t="s">
        <v>137</v>
      </c>
      <c r="B54" s="133">
        <v>445</v>
      </c>
      <c r="C54" s="42"/>
      <c r="D54" s="132">
        <f t="shared" si="8"/>
        <v>0</v>
      </c>
      <c r="E54" s="43"/>
      <c r="F54" s="131">
        <f t="shared" si="9"/>
        <v>0</v>
      </c>
    </row>
    <row r="55" spans="1:6" ht="30" x14ac:dyDescent="0.2">
      <c r="A55" s="128" t="s">
        <v>138</v>
      </c>
      <c r="B55" s="133">
        <v>581</v>
      </c>
      <c r="C55" s="42"/>
      <c r="D55" s="132">
        <f t="shared" si="8"/>
        <v>0</v>
      </c>
      <c r="E55" s="43"/>
      <c r="F55" s="131">
        <f t="shared" si="9"/>
        <v>0</v>
      </c>
    </row>
    <row r="56" spans="1:6" ht="15" x14ac:dyDescent="0.2">
      <c r="A56" s="128" t="s">
        <v>139</v>
      </c>
      <c r="B56" s="133">
        <v>650</v>
      </c>
      <c r="C56" s="42"/>
      <c r="D56" s="132">
        <f t="shared" si="8"/>
        <v>0</v>
      </c>
      <c r="E56" s="43"/>
      <c r="F56" s="131">
        <f t="shared" si="9"/>
        <v>0</v>
      </c>
    </row>
    <row r="57" spans="1:6" ht="30" x14ac:dyDescent="0.2">
      <c r="A57" s="128" t="s">
        <v>140</v>
      </c>
      <c r="B57" s="133">
        <v>846</v>
      </c>
      <c r="C57" s="42"/>
      <c r="D57" s="132">
        <f t="shared" si="8"/>
        <v>0</v>
      </c>
      <c r="E57" s="43"/>
      <c r="F57" s="131">
        <f t="shared" si="9"/>
        <v>0</v>
      </c>
    </row>
    <row r="58" spans="1:6" ht="15" x14ac:dyDescent="0.2">
      <c r="A58" s="128" t="s">
        <v>141</v>
      </c>
      <c r="B58" s="133">
        <v>761</v>
      </c>
      <c r="C58" s="42"/>
      <c r="D58" s="132">
        <f t="shared" si="8"/>
        <v>0</v>
      </c>
      <c r="E58" s="43"/>
      <c r="F58" s="131">
        <f t="shared" si="9"/>
        <v>0</v>
      </c>
    </row>
    <row r="59" spans="1:6" ht="30" x14ac:dyDescent="0.2">
      <c r="A59" s="128" t="s">
        <v>142</v>
      </c>
      <c r="B59" s="133">
        <v>992</v>
      </c>
      <c r="C59" s="42"/>
      <c r="D59" s="132">
        <f t="shared" si="8"/>
        <v>0</v>
      </c>
      <c r="E59" s="43"/>
      <c r="F59" s="131">
        <f t="shared" si="9"/>
        <v>0</v>
      </c>
    </row>
    <row r="60" spans="1:6" ht="6.75" customHeight="1" x14ac:dyDescent="0.2">
      <c r="A60" s="229"/>
      <c r="B60" s="230"/>
      <c r="C60" s="230"/>
      <c r="D60" s="230"/>
      <c r="E60" s="230"/>
      <c r="F60" s="230"/>
    </row>
    <row r="61" spans="1:6" ht="15" x14ac:dyDescent="0.2">
      <c r="A61" s="128" t="s">
        <v>59</v>
      </c>
      <c r="B61" s="153">
        <v>470</v>
      </c>
      <c r="C61" s="154"/>
      <c r="D61" s="156">
        <f t="shared" ref="D61:D72" si="10">B61*C61*0.6</f>
        <v>0</v>
      </c>
      <c r="E61" s="44"/>
      <c r="F61" s="127">
        <f t="shared" ref="F61:F72" si="11">(B61*E61)</f>
        <v>0</v>
      </c>
    </row>
    <row r="62" spans="1:6" ht="15" x14ac:dyDescent="0.2">
      <c r="A62" s="128" t="s">
        <v>60</v>
      </c>
      <c r="B62" s="133">
        <v>607</v>
      </c>
      <c r="C62" s="42"/>
      <c r="D62" s="132">
        <f t="shared" si="10"/>
        <v>0</v>
      </c>
      <c r="E62" s="43"/>
      <c r="F62" s="131">
        <f t="shared" si="11"/>
        <v>0</v>
      </c>
    </row>
    <row r="63" spans="1:6" ht="15" x14ac:dyDescent="0.2">
      <c r="A63" s="128" t="s">
        <v>185</v>
      </c>
      <c r="B63" s="133">
        <v>718</v>
      </c>
      <c r="C63" s="42"/>
      <c r="D63" s="132">
        <f t="shared" si="10"/>
        <v>0</v>
      </c>
      <c r="E63" s="43"/>
      <c r="F63" s="131">
        <f t="shared" si="11"/>
        <v>0</v>
      </c>
    </row>
    <row r="64" spans="1:6" ht="15" x14ac:dyDescent="0.2">
      <c r="A64" s="128" t="s">
        <v>61</v>
      </c>
      <c r="B64" s="133">
        <v>787</v>
      </c>
      <c r="C64" s="42"/>
      <c r="D64" s="132">
        <f t="shared" si="10"/>
        <v>0</v>
      </c>
      <c r="E64" s="43"/>
      <c r="F64" s="131">
        <f t="shared" si="11"/>
        <v>0</v>
      </c>
    </row>
    <row r="65" spans="1:6" ht="15" x14ac:dyDescent="0.2">
      <c r="A65" s="128" t="s">
        <v>62</v>
      </c>
      <c r="B65" s="133">
        <v>675</v>
      </c>
      <c r="C65" s="42"/>
      <c r="D65" s="132">
        <f t="shared" si="10"/>
        <v>0</v>
      </c>
      <c r="E65" s="43"/>
      <c r="F65" s="131">
        <f t="shared" si="11"/>
        <v>0</v>
      </c>
    </row>
    <row r="66" spans="1:6" ht="15" x14ac:dyDescent="0.2">
      <c r="A66" s="128" t="s">
        <v>63</v>
      </c>
      <c r="B66" s="133">
        <v>864</v>
      </c>
      <c r="C66" s="42"/>
      <c r="D66" s="132">
        <f t="shared" si="10"/>
        <v>0</v>
      </c>
      <c r="E66" s="43"/>
      <c r="F66" s="131">
        <f t="shared" si="11"/>
        <v>0</v>
      </c>
    </row>
    <row r="67" spans="1:6" ht="15" x14ac:dyDescent="0.2">
      <c r="A67" s="128" t="s">
        <v>186</v>
      </c>
      <c r="B67" s="133">
        <v>1035</v>
      </c>
      <c r="C67" s="42"/>
      <c r="D67" s="132">
        <f t="shared" si="10"/>
        <v>0</v>
      </c>
      <c r="E67" s="43"/>
      <c r="F67" s="131">
        <f t="shared" si="11"/>
        <v>0</v>
      </c>
    </row>
    <row r="68" spans="1:6" ht="15" x14ac:dyDescent="0.2">
      <c r="A68" s="128" t="s">
        <v>64</v>
      </c>
      <c r="B68" s="133">
        <v>1129</v>
      </c>
      <c r="C68" s="42"/>
      <c r="D68" s="132">
        <f t="shared" si="10"/>
        <v>0</v>
      </c>
      <c r="E68" s="43"/>
      <c r="F68" s="131">
        <f t="shared" si="11"/>
        <v>0</v>
      </c>
    </row>
    <row r="69" spans="1:6" ht="15" x14ac:dyDescent="0.2">
      <c r="A69" s="128" t="s">
        <v>65</v>
      </c>
      <c r="B69" s="133">
        <v>787</v>
      </c>
      <c r="C69" s="42"/>
      <c r="D69" s="132">
        <f t="shared" si="10"/>
        <v>0</v>
      </c>
      <c r="E69" s="43"/>
      <c r="F69" s="131">
        <f t="shared" si="11"/>
        <v>0</v>
      </c>
    </row>
    <row r="70" spans="1:6" ht="15" x14ac:dyDescent="0.2">
      <c r="A70" s="128" t="s">
        <v>66</v>
      </c>
      <c r="B70" s="133">
        <v>1017</v>
      </c>
      <c r="C70" s="42"/>
      <c r="D70" s="132">
        <f t="shared" si="10"/>
        <v>0</v>
      </c>
      <c r="E70" s="43"/>
      <c r="F70" s="131">
        <f t="shared" si="11"/>
        <v>0</v>
      </c>
    </row>
    <row r="71" spans="1:6" ht="15" x14ac:dyDescent="0.2">
      <c r="A71" s="128" t="s">
        <v>187</v>
      </c>
      <c r="B71" s="133">
        <v>1206</v>
      </c>
      <c r="C71" s="42"/>
      <c r="D71" s="132">
        <f t="shared" si="10"/>
        <v>0</v>
      </c>
      <c r="E71" s="43"/>
      <c r="F71" s="131">
        <f t="shared" si="11"/>
        <v>0</v>
      </c>
    </row>
    <row r="72" spans="1:6" ht="15" x14ac:dyDescent="0.2">
      <c r="A72" s="128" t="s">
        <v>67</v>
      </c>
      <c r="B72" s="133">
        <v>1317</v>
      </c>
      <c r="C72" s="42"/>
      <c r="D72" s="132">
        <f t="shared" si="10"/>
        <v>0</v>
      </c>
      <c r="E72" s="43"/>
      <c r="F72" s="131">
        <f t="shared" si="11"/>
        <v>0</v>
      </c>
    </row>
    <row r="73" spans="1:6" ht="6.75" customHeight="1" x14ac:dyDescent="0.2">
      <c r="A73" s="229"/>
      <c r="B73" s="230"/>
      <c r="C73" s="230"/>
      <c r="D73" s="230"/>
      <c r="E73" s="230"/>
      <c r="F73" s="230"/>
    </row>
    <row r="74" spans="1:6" ht="15" x14ac:dyDescent="0.2">
      <c r="A74" s="128" t="s">
        <v>68</v>
      </c>
      <c r="B74" s="133">
        <v>470</v>
      </c>
      <c r="C74" s="42"/>
      <c r="D74" s="132">
        <f t="shared" ref="D74:D82" si="12">B74*C74*0.6</f>
        <v>0</v>
      </c>
      <c r="E74" s="43"/>
      <c r="F74" s="131">
        <f t="shared" ref="F74:F82" si="13">(B74*E74)</f>
        <v>0</v>
      </c>
    </row>
    <row r="75" spans="1:6" ht="15" x14ac:dyDescent="0.2">
      <c r="A75" s="128" t="s">
        <v>69</v>
      </c>
      <c r="B75" s="133">
        <v>607</v>
      </c>
      <c r="C75" s="42"/>
      <c r="D75" s="132">
        <f t="shared" si="12"/>
        <v>0</v>
      </c>
      <c r="E75" s="43"/>
      <c r="F75" s="131">
        <f t="shared" si="13"/>
        <v>0</v>
      </c>
    </row>
    <row r="76" spans="1:6" ht="15" x14ac:dyDescent="0.2">
      <c r="A76" s="128" t="s">
        <v>70</v>
      </c>
      <c r="B76" s="133">
        <v>787</v>
      </c>
      <c r="C76" s="42"/>
      <c r="D76" s="132">
        <f t="shared" si="12"/>
        <v>0</v>
      </c>
      <c r="E76" s="43"/>
      <c r="F76" s="131">
        <f t="shared" si="13"/>
        <v>0</v>
      </c>
    </row>
    <row r="77" spans="1:6" ht="15" x14ac:dyDescent="0.2">
      <c r="A77" s="128" t="s">
        <v>71</v>
      </c>
      <c r="B77" s="133">
        <v>675</v>
      </c>
      <c r="C77" s="42"/>
      <c r="D77" s="132">
        <f t="shared" si="12"/>
        <v>0</v>
      </c>
      <c r="E77" s="43"/>
      <c r="F77" s="131">
        <f t="shared" si="13"/>
        <v>0</v>
      </c>
    </row>
    <row r="78" spans="1:6" ht="15" x14ac:dyDescent="0.2">
      <c r="A78" s="128" t="s">
        <v>72</v>
      </c>
      <c r="B78" s="133">
        <v>864</v>
      </c>
      <c r="C78" s="42"/>
      <c r="D78" s="132">
        <f t="shared" si="12"/>
        <v>0</v>
      </c>
      <c r="E78" s="43"/>
      <c r="F78" s="131">
        <f t="shared" si="13"/>
        <v>0</v>
      </c>
    </row>
    <row r="79" spans="1:6" ht="15" x14ac:dyDescent="0.2">
      <c r="A79" s="128" t="s">
        <v>73</v>
      </c>
      <c r="B79" s="133">
        <v>1129</v>
      </c>
      <c r="C79" s="42"/>
      <c r="D79" s="132">
        <f t="shared" si="12"/>
        <v>0</v>
      </c>
      <c r="E79" s="43"/>
      <c r="F79" s="131">
        <f t="shared" si="13"/>
        <v>0</v>
      </c>
    </row>
    <row r="80" spans="1:6" ht="15" x14ac:dyDescent="0.2">
      <c r="A80" s="128" t="s">
        <v>74</v>
      </c>
      <c r="B80" s="133">
        <v>787</v>
      </c>
      <c r="C80" s="42"/>
      <c r="D80" s="132">
        <f t="shared" si="12"/>
        <v>0</v>
      </c>
      <c r="E80" s="43"/>
      <c r="F80" s="131">
        <f t="shared" si="13"/>
        <v>0</v>
      </c>
    </row>
    <row r="81" spans="1:6" ht="15" x14ac:dyDescent="0.2">
      <c r="A81" s="128" t="s">
        <v>75</v>
      </c>
      <c r="B81" s="133">
        <v>1017</v>
      </c>
      <c r="C81" s="42"/>
      <c r="D81" s="132">
        <f t="shared" si="12"/>
        <v>0</v>
      </c>
      <c r="E81" s="43"/>
      <c r="F81" s="131">
        <f t="shared" si="13"/>
        <v>0</v>
      </c>
    </row>
    <row r="82" spans="1:6" ht="15" x14ac:dyDescent="0.2">
      <c r="A82" s="128" t="s">
        <v>76</v>
      </c>
      <c r="B82" s="133">
        <v>1317</v>
      </c>
      <c r="C82" s="42"/>
      <c r="D82" s="132">
        <f t="shared" si="12"/>
        <v>0</v>
      </c>
      <c r="E82" s="43"/>
      <c r="F82" s="131">
        <f t="shared" si="13"/>
        <v>0</v>
      </c>
    </row>
    <row r="83" spans="1:6" ht="6.75" customHeight="1" x14ac:dyDescent="0.2">
      <c r="A83" s="229"/>
      <c r="B83" s="230"/>
      <c r="C83" s="230"/>
      <c r="D83" s="230"/>
      <c r="E83" s="230"/>
      <c r="F83" s="230"/>
    </row>
    <row r="84" spans="1:6" ht="15" x14ac:dyDescent="0.2">
      <c r="A84" s="128" t="s">
        <v>143</v>
      </c>
      <c r="B84" s="153">
        <v>137</v>
      </c>
      <c r="C84" s="154"/>
      <c r="D84" s="156">
        <f t="shared" ref="D84:D89" si="14">B84*C84*0.6</f>
        <v>0</v>
      </c>
      <c r="E84" s="44"/>
      <c r="F84" s="127">
        <f t="shared" ref="F84:F89" si="15">(B84*E84)</f>
        <v>0</v>
      </c>
    </row>
    <row r="85" spans="1:6" ht="15" x14ac:dyDescent="0.2">
      <c r="A85" s="128" t="s">
        <v>144</v>
      </c>
      <c r="B85" s="133">
        <v>154</v>
      </c>
      <c r="C85" s="42"/>
      <c r="D85" s="132">
        <f t="shared" si="14"/>
        <v>0</v>
      </c>
      <c r="E85" s="43"/>
      <c r="F85" s="131">
        <f t="shared" si="15"/>
        <v>0</v>
      </c>
    </row>
    <row r="86" spans="1:6" ht="15" x14ac:dyDescent="0.2">
      <c r="A86" s="128" t="s">
        <v>145</v>
      </c>
      <c r="B86" s="133">
        <v>171</v>
      </c>
      <c r="C86" s="42"/>
      <c r="D86" s="132">
        <f t="shared" si="14"/>
        <v>0</v>
      </c>
      <c r="E86" s="43"/>
      <c r="F86" s="131">
        <f t="shared" si="15"/>
        <v>0</v>
      </c>
    </row>
    <row r="87" spans="1:6" ht="15" x14ac:dyDescent="0.2">
      <c r="A87" s="128" t="s">
        <v>146</v>
      </c>
      <c r="B87" s="133">
        <v>188</v>
      </c>
      <c r="C87" s="42"/>
      <c r="D87" s="132">
        <f t="shared" si="14"/>
        <v>0</v>
      </c>
      <c r="E87" s="43"/>
      <c r="F87" s="131">
        <f t="shared" si="15"/>
        <v>0</v>
      </c>
    </row>
    <row r="88" spans="1:6" ht="15" x14ac:dyDescent="0.2">
      <c r="A88" s="128" t="s">
        <v>147</v>
      </c>
      <c r="B88" s="133">
        <v>171</v>
      </c>
      <c r="C88" s="42"/>
      <c r="D88" s="132">
        <f t="shared" si="14"/>
        <v>0</v>
      </c>
      <c r="E88" s="43"/>
      <c r="F88" s="131">
        <f t="shared" si="15"/>
        <v>0</v>
      </c>
    </row>
    <row r="89" spans="1:6" ht="15" x14ac:dyDescent="0.2">
      <c r="A89" s="128" t="s">
        <v>148</v>
      </c>
      <c r="B89" s="133">
        <v>231</v>
      </c>
      <c r="C89" s="42"/>
      <c r="D89" s="132">
        <f t="shared" si="14"/>
        <v>0</v>
      </c>
      <c r="E89" s="43"/>
      <c r="F89" s="131">
        <f t="shared" si="15"/>
        <v>0</v>
      </c>
    </row>
    <row r="90" spans="1:6" ht="6.75" customHeight="1" x14ac:dyDescent="0.2">
      <c r="A90" s="229"/>
      <c r="B90" s="230"/>
      <c r="C90" s="230"/>
      <c r="D90" s="230"/>
      <c r="E90" s="230"/>
      <c r="F90" s="230"/>
    </row>
    <row r="91" spans="1:6" ht="30" x14ac:dyDescent="0.2">
      <c r="A91" s="128" t="s">
        <v>149</v>
      </c>
      <c r="B91" s="153">
        <v>137</v>
      </c>
      <c r="C91" s="154"/>
      <c r="D91" s="156">
        <f>B91*C91*0.6</f>
        <v>0</v>
      </c>
      <c r="E91" s="44"/>
      <c r="F91" s="127">
        <f>(B91*E91)</f>
        <v>0</v>
      </c>
    </row>
    <row r="92" spans="1:6" ht="30" x14ac:dyDescent="0.2">
      <c r="A92" s="128" t="s">
        <v>150</v>
      </c>
      <c r="B92" s="133">
        <v>171</v>
      </c>
      <c r="C92" s="42"/>
      <c r="D92" s="132">
        <f>B92*C92*0.6</f>
        <v>0</v>
      </c>
      <c r="E92" s="43"/>
      <c r="F92" s="131">
        <f>(B92*E92)</f>
        <v>0</v>
      </c>
    </row>
    <row r="93" spans="1:6" ht="30" x14ac:dyDescent="0.2">
      <c r="A93" s="128" t="s">
        <v>151</v>
      </c>
      <c r="B93" s="133">
        <v>205</v>
      </c>
      <c r="C93" s="42"/>
      <c r="D93" s="132">
        <f>B93*C93*0.6</f>
        <v>0</v>
      </c>
      <c r="E93" s="43"/>
      <c r="F93" s="131">
        <f>(B93*E93)</f>
        <v>0</v>
      </c>
    </row>
    <row r="94" spans="1:6" ht="6.75" customHeight="1" x14ac:dyDescent="0.2">
      <c r="A94" s="223"/>
      <c r="B94" s="224"/>
      <c r="C94" s="224"/>
      <c r="D94" s="224"/>
      <c r="E94" s="224"/>
      <c r="F94" s="224"/>
    </row>
    <row r="95" spans="1:6" ht="15" x14ac:dyDescent="0.2">
      <c r="A95" s="128" t="s">
        <v>152</v>
      </c>
      <c r="B95" s="153">
        <v>1112</v>
      </c>
      <c r="C95" s="154"/>
      <c r="D95" s="156">
        <f t="shared" ref="D95:D103" si="16">B95*C95*0.6</f>
        <v>0</v>
      </c>
      <c r="E95" s="44"/>
      <c r="F95" s="127">
        <f t="shared" ref="F95:F103" si="17">(B95*E95)</f>
        <v>0</v>
      </c>
    </row>
    <row r="96" spans="1:6" ht="15" x14ac:dyDescent="0.2">
      <c r="A96" s="128" t="s">
        <v>153</v>
      </c>
      <c r="B96" s="133">
        <v>1454</v>
      </c>
      <c r="C96" s="42"/>
      <c r="D96" s="132">
        <f t="shared" si="16"/>
        <v>0</v>
      </c>
      <c r="E96" s="43"/>
      <c r="F96" s="131">
        <f t="shared" si="17"/>
        <v>0</v>
      </c>
    </row>
    <row r="97" spans="1:6" ht="15" x14ac:dyDescent="0.2">
      <c r="A97" s="128" t="s">
        <v>154</v>
      </c>
      <c r="B97" s="133">
        <v>1975</v>
      </c>
      <c r="C97" s="42"/>
      <c r="D97" s="132">
        <f t="shared" si="16"/>
        <v>0</v>
      </c>
      <c r="E97" s="43"/>
      <c r="F97" s="131">
        <f t="shared" si="17"/>
        <v>0</v>
      </c>
    </row>
    <row r="98" spans="1:6" ht="15" x14ac:dyDescent="0.2">
      <c r="A98" s="128" t="s">
        <v>155</v>
      </c>
      <c r="B98" s="133">
        <v>1411</v>
      </c>
      <c r="C98" s="42"/>
      <c r="D98" s="132">
        <f t="shared" si="16"/>
        <v>0</v>
      </c>
      <c r="E98" s="43"/>
      <c r="F98" s="131">
        <f t="shared" si="17"/>
        <v>0</v>
      </c>
    </row>
    <row r="99" spans="1:6" ht="15" x14ac:dyDescent="0.2">
      <c r="A99" s="128" t="s">
        <v>156</v>
      </c>
      <c r="B99" s="133">
        <v>1967</v>
      </c>
      <c r="C99" s="42"/>
      <c r="D99" s="132">
        <f t="shared" si="16"/>
        <v>0</v>
      </c>
      <c r="E99" s="43"/>
      <c r="F99" s="131">
        <f t="shared" si="17"/>
        <v>0</v>
      </c>
    </row>
    <row r="100" spans="1:6" ht="15" x14ac:dyDescent="0.2">
      <c r="A100" s="128" t="s">
        <v>157</v>
      </c>
      <c r="B100" s="133">
        <v>2633</v>
      </c>
      <c r="C100" s="42"/>
      <c r="D100" s="132">
        <f t="shared" si="16"/>
        <v>0</v>
      </c>
      <c r="E100" s="43"/>
      <c r="F100" s="131">
        <f t="shared" si="17"/>
        <v>0</v>
      </c>
    </row>
    <row r="101" spans="1:6" ht="15" x14ac:dyDescent="0.2">
      <c r="A101" s="128" t="s">
        <v>158</v>
      </c>
      <c r="B101" s="133">
        <v>1881</v>
      </c>
      <c r="C101" s="42"/>
      <c r="D101" s="132">
        <f t="shared" si="16"/>
        <v>0</v>
      </c>
      <c r="E101" s="43"/>
      <c r="F101" s="131">
        <f t="shared" si="17"/>
        <v>0</v>
      </c>
    </row>
    <row r="102" spans="1:6" ht="15" x14ac:dyDescent="0.2">
      <c r="A102" s="128" t="s">
        <v>159</v>
      </c>
      <c r="B102" s="133">
        <v>2445</v>
      </c>
      <c r="C102" s="42"/>
      <c r="D102" s="132">
        <f t="shared" si="16"/>
        <v>0</v>
      </c>
      <c r="E102" s="43"/>
      <c r="F102" s="131">
        <f t="shared" si="17"/>
        <v>0</v>
      </c>
    </row>
    <row r="103" spans="1:6" ht="15" x14ac:dyDescent="0.2">
      <c r="A103" s="128" t="s">
        <v>160</v>
      </c>
      <c r="B103" s="133">
        <v>3352</v>
      </c>
      <c r="C103" s="42"/>
      <c r="D103" s="132">
        <f t="shared" si="16"/>
        <v>0</v>
      </c>
      <c r="E103" s="43"/>
      <c r="F103" s="131">
        <f t="shared" si="17"/>
        <v>0</v>
      </c>
    </row>
    <row r="104" spans="1:6" ht="6.75" customHeight="1" x14ac:dyDescent="0.2">
      <c r="A104" s="225"/>
      <c r="B104" s="226"/>
      <c r="C104" s="226"/>
      <c r="D104" s="226"/>
      <c r="E104" s="226"/>
      <c r="F104" s="226"/>
    </row>
    <row r="105" spans="1:6" ht="15" x14ac:dyDescent="0.2">
      <c r="A105" s="157" t="s">
        <v>79</v>
      </c>
      <c r="B105" s="133">
        <v>470</v>
      </c>
      <c r="C105" s="42"/>
      <c r="D105" s="132">
        <f t="shared" ref="D105:D113" si="18">B105*C105*0.6</f>
        <v>0</v>
      </c>
      <c r="E105" s="43"/>
      <c r="F105" s="131">
        <f t="shared" ref="F105:F113" si="19">(B105*E105)</f>
        <v>0</v>
      </c>
    </row>
    <row r="106" spans="1:6" ht="15" x14ac:dyDescent="0.2">
      <c r="A106" s="128" t="s">
        <v>80</v>
      </c>
      <c r="B106" s="133">
        <v>607</v>
      </c>
      <c r="C106" s="42"/>
      <c r="D106" s="132">
        <f t="shared" si="18"/>
        <v>0</v>
      </c>
      <c r="E106" s="43"/>
      <c r="F106" s="131">
        <f t="shared" si="19"/>
        <v>0</v>
      </c>
    </row>
    <row r="107" spans="1:6" ht="15" x14ac:dyDescent="0.2">
      <c r="A107" s="128" t="s">
        <v>81</v>
      </c>
      <c r="B107" s="133">
        <v>787</v>
      </c>
      <c r="C107" s="42"/>
      <c r="D107" s="132">
        <f t="shared" si="18"/>
        <v>0</v>
      </c>
      <c r="E107" s="43"/>
      <c r="F107" s="131">
        <f t="shared" si="19"/>
        <v>0</v>
      </c>
    </row>
    <row r="108" spans="1:6" ht="15" x14ac:dyDescent="0.2">
      <c r="A108" s="128" t="s">
        <v>82</v>
      </c>
      <c r="B108" s="133">
        <v>675</v>
      </c>
      <c r="C108" s="42"/>
      <c r="D108" s="132">
        <f t="shared" si="18"/>
        <v>0</v>
      </c>
      <c r="E108" s="43"/>
      <c r="F108" s="131">
        <f t="shared" si="19"/>
        <v>0</v>
      </c>
    </row>
    <row r="109" spans="1:6" ht="15" x14ac:dyDescent="0.2">
      <c r="A109" s="128" t="s">
        <v>83</v>
      </c>
      <c r="B109" s="133">
        <v>864</v>
      </c>
      <c r="C109" s="42"/>
      <c r="D109" s="132">
        <f t="shared" si="18"/>
        <v>0</v>
      </c>
      <c r="E109" s="43"/>
      <c r="F109" s="131">
        <f t="shared" si="19"/>
        <v>0</v>
      </c>
    </row>
    <row r="110" spans="1:6" ht="15" x14ac:dyDescent="0.2">
      <c r="A110" s="128" t="s">
        <v>84</v>
      </c>
      <c r="B110" s="133">
        <v>1129</v>
      </c>
      <c r="C110" s="42"/>
      <c r="D110" s="132">
        <f t="shared" si="18"/>
        <v>0</v>
      </c>
      <c r="E110" s="43"/>
      <c r="F110" s="131">
        <f t="shared" si="19"/>
        <v>0</v>
      </c>
    </row>
    <row r="111" spans="1:6" ht="15" x14ac:dyDescent="0.2">
      <c r="A111" s="128" t="s">
        <v>85</v>
      </c>
      <c r="B111" s="133">
        <v>787</v>
      </c>
      <c r="C111" s="42"/>
      <c r="D111" s="132">
        <f t="shared" si="18"/>
        <v>0</v>
      </c>
      <c r="E111" s="43"/>
      <c r="F111" s="131">
        <f t="shared" si="19"/>
        <v>0</v>
      </c>
    </row>
    <row r="112" spans="1:6" ht="15" x14ac:dyDescent="0.2">
      <c r="A112" s="128" t="s">
        <v>86</v>
      </c>
      <c r="B112" s="133">
        <v>1017</v>
      </c>
      <c r="C112" s="42"/>
      <c r="D112" s="132">
        <f t="shared" si="18"/>
        <v>0</v>
      </c>
      <c r="E112" s="43"/>
      <c r="F112" s="131">
        <f t="shared" si="19"/>
        <v>0</v>
      </c>
    </row>
    <row r="113" spans="1:6" ht="15" x14ac:dyDescent="0.2">
      <c r="A113" s="128" t="s">
        <v>116</v>
      </c>
      <c r="B113" s="133">
        <v>1317</v>
      </c>
      <c r="C113" s="42"/>
      <c r="D113" s="132">
        <f t="shared" si="18"/>
        <v>0</v>
      </c>
      <c r="E113" s="43"/>
      <c r="F113" s="131">
        <f t="shared" si="19"/>
        <v>0</v>
      </c>
    </row>
    <row r="114" spans="1:6" ht="6.75" customHeight="1" x14ac:dyDescent="0.2">
      <c r="A114" s="223"/>
      <c r="B114" s="224"/>
      <c r="C114" s="224"/>
      <c r="D114" s="224"/>
      <c r="E114" s="224"/>
      <c r="F114" s="224"/>
    </row>
    <row r="115" spans="1:6" ht="15" x14ac:dyDescent="0.2">
      <c r="A115" s="128" t="s">
        <v>161</v>
      </c>
      <c r="B115" s="133">
        <v>248</v>
      </c>
      <c r="C115" s="42"/>
      <c r="D115" s="132">
        <f>B115*C115*0.6</f>
        <v>0</v>
      </c>
      <c r="E115" s="43"/>
      <c r="F115" s="131">
        <f>(B115*E115)</f>
        <v>0</v>
      </c>
    </row>
    <row r="116" spans="1:6" ht="6.75" customHeight="1" thickBot="1" x14ac:dyDescent="0.25">
      <c r="A116" s="227"/>
      <c r="B116" s="228"/>
      <c r="C116" s="228"/>
      <c r="D116" s="228"/>
      <c r="E116" s="228"/>
      <c r="F116" s="228"/>
    </row>
    <row r="117" spans="1:6" ht="16.5" thickBot="1" x14ac:dyDescent="0.25">
      <c r="A117" s="220" t="s">
        <v>184</v>
      </c>
      <c r="B117" s="221"/>
      <c r="C117" s="221"/>
      <c r="D117" s="134">
        <f>SUM(D5:D13,D15:D23,D25:D33,D35:D43,D45:D59,D61:D72,D74:D82,D84:D89,D91:D93,D95:D103,D105:D113,D115)</f>
        <v>0</v>
      </c>
      <c r="E117" s="135"/>
      <c r="F117" s="136">
        <f>SUM(F5:F13,F15:F23,F25:F33,F35:F43,F45:F59,F61:F72,F74:F82,F84:F89,F91:F93,F95:F103,F105:F113,F115)</f>
        <v>0</v>
      </c>
    </row>
    <row r="118" spans="1:6" ht="13.5" thickBot="1" x14ac:dyDescent="0.25">
      <c r="A118" s="217"/>
      <c r="B118" s="217"/>
      <c r="C118" s="217"/>
      <c r="D118" s="217"/>
      <c r="E118" s="217"/>
      <c r="F118" s="217"/>
    </row>
    <row r="119" spans="1:6" ht="17.25" thickTop="1" thickBot="1" x14ac:dyDescent="0.25">
      <c r="A119" s="218" t="s">
        <v>196</v>
      </c>
      <c r="B119" s="219"/>
      <c r="C119" s="219"/>
      <c r="D119" s="219"/>
      <c r="E119" s="219"/>
      <c r="F119" s="137">
        <f>F117-D117</f>
        <v>0</v>
      </c>
    </row>
    <row r="120" spans="1:6" ht="13.5" thickTop="1" x14ac:dyDescent="0.2"/>
  </sheetData>
  <sheetProtection selectLockedCells="1"/>
  <mergeCells count="17">
    <mergeCell ref="A14:F14"/>
    <mergeCell ref="A4:F4"/>
    <mergeCell ref="A118:F118"/>
    <mergeCell ref="A119:E119"/>
    <mergeCell ref="A117:C117"/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Header>&amp;C&amp;"Calibri"&amp;10&amp;K000000Confidential&amp;1#</oddHead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45"/>
  <sheetViews>
    <sheetView zoomScale="80" zoomScaleNormal="80" zoomScaleSheetLayoutView="115" workbookViewId="0">
      <pane ySplit="3" topLeftCell="A4" activePane="bottomLeft" state="frozen"/>
      <selection pane="bottomLeft" activeCell="A2" sqref="A2"/>
    </sheetView>
  </sheetViews>
  <sheetFormatPr defaultColWidth="9.140625" defaultRowHeight="12.75" x14ac:dyDescent="0.2"/>
  <cols>
    <col min="1" max="1" width="44.5703125" style="19" customWidth="1"/>
    <col min="2" max="2" width="11.140625" style="26" customWidth="1"/>
    <col min="3" max="3" width="12.5703125" style="18" customWidth="1"/>
    <col min="4" max="4" width="19.7109375" style="18" customWidth="1"/>
    <col min="5" max="5" width="12.5703125" style="18" customWidth="1"/>
    <col min="6" max="6" width="19.7109375" style="18" customWidth="1"/>
    <col min="7" max="7" width="9.42578125" style="18" customWidth="1"/>
    <col min="8" max="8" width="9.5703125" style="18" customWidth="1"/>
    <col min="9" max="16384" width="9.140625" style="18"/>
  </cols>
  <sheetData>
    <row r="1" spans="1:6" ht="15.75" x14ac:dyDescent="0.25">
      <c r="A1" s="232" t="s">
        <v>215</v>
      </c>
      <c r="B1" s="232"/>
      <c r="C1" s="232"/>
      <c r="D1" s="232"/>
      <c r="E1" s="232"/>
      <c r="F1" s="232"/>
    </row>
    <row r="2" spans="1:6" ht="16.5" thickBot="1" x14ac:dyDescent="0.3">
      <c r="A2" s="40"/>
      <c r="B2" s="41"/>
    </row>
    <row r="3" spans="1:6" s="24" customFormat="1" ht="76.5" x14ac:dyDescent="0.2">
      <c r="A3" s="138" t="s">
        <v>105</v>
      </c>
      <c r="B3" s="122" t="s">
        <v>214</v>
      </c>
      <c r="C3" s="12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">
      <c r="A4" s="237"/>
      <c r="B4" s="238"/>
      <c r="C4" s="238"/>
      <c r="D4" s="238"/>
      <c r="E4" s="238"/>
      <c r="F4" s="239"/>
    </row>
    <row r="5" spans="1:6" ht="15" x14ac:dyDescent="0.2">
      <c r="A5" s="128" t="s">
        <v>91</v>
      </c>
      <c r="B5" s="159">
        <v>171</v>
      </c>
      <c r="C5" s="31"/>
      <c r="D5" s="139">
        <f>B5*C5*0.6</f>
        <v>0</v>
      </c>
      <c r="E5" s="32"/>
      <c r="F5" s="141">
        <f>(B5*E5)</f>
        <v>0</v>
      </c>
    </row>
    <row r="6" spans="1:6" ht="15" x14ac:dyDescent="0.2">
      <c r="A6" s="128" t="s">
        <v>92</v>
      </c>
      <c r="B6" s="129">
        <v>359</v>
      </c>
      <c r="C6" s="33"/>
      <c r="D6" s="140">
        <f>B6*C6*0.6</f>
        <v>0</v>
      </c>
      <c r="E6" s="34"/>
      <c r="F6" s="142">
        <f>(B6*E6)</f>
        <v>0</v>
      </c>
    </row>
    <row r="7" spans="1:6" ht="6.75" customHeight="1" x14ac:dyDescent="0.2">
      <c r="A7" s="235"/>
      <c r="B7" s="236"/>
      <c r="C7" s="236"/>
      <c r="D7" s="236"/>
      <c r="E7" s="236"/>
      <c r="F7" s="236"/>
    </row>
    <row r="8" spans="1:6" ht="15" x14ac:dyDescent="0.2">
      <c r="A8" s="128" t="s">
        <v>93</v>
      </c>
      <c r="B8" s="129">
        <v>445</v>
      </c>
      <c r="C8" s="33"/>
      <c r="D8" s="140">
        <f t="shared" ref="D8:D19" si="0">B8*C8*0.6</f>
        <v>0</v>
      </c>
      <c r="E8" s="34"/>
      <c r="F8" s="142">
        <f t="shared" ref="F8:F19" si="1">(B8*E8)</f>
        <v>0</v>
      </c>
    </row>
    <row r="9" spans="1:6" ht="15" x14ac:dyDescent="0.2">
      <c r="A9" s="128" t="s">
        <v>94</v>
      </c>
      <c r="B9" s="129">
        <v>239</v>
      </c>
      <c r="C9" s="33"/>
      <c r="D9" s="140">
        <f t="shared" si="0"/>
        <v>0</v>
      </c>
      <c r="E9" s="34"/>
      <c r="F9" s="142">
        <f t="shared" si="1"/>
        <v>0</v>
      </c>
    </row>
    <row r="10" spans="1:6" ht="15" x14ac:dyDescent="0.2">
      <c r="A10" s="128" t="s">
        <v>202</v>
      </c>
      <c r="B10" s="129">
        <v>578</v>
      </c>
      <c r="C10" s="33"/>
      <c r="D10" s="140">
        <f t="shared" si="0"/>
        <v>0</v>
      </c>
      <c r="E10" s="34"/>
      <c r="F10" s="142">
        <f t="shared" si="1"/>
        <v>0</v>
      </c>
    </row>
    <row r="11" spans="1:6" ht="15" x14ac:dyDescent="0.2">
      <c r="A11" s="128" t="s">
        <v>203</v>
      </c>
      <c r="B11" s="129">
        <v>632</v>
      </c>
      <c r="C11" s="33"/>
      <c r="D11" s="140">
        <f t="shared" si="0"/>
        <v>0</v>
      </c>
      <c r="E11" s="34"/>
      <c r="F11" s="142">
        <f t="shared" si="1"/>
        <v>0</v>
      </c>
    </row>
    <row r="12" spans="1:6" ht="15" x14ac:dyDescent="0.2">
      <c r="A12" s="128" t="s">
        <v>204</v>
      </c>
      <c r="B12" s="129">
        <v>825</v>
      </c>
      <c r="C12" s="33"/>
      <c r="D12" s="140">
        <f t="shared" si="0"/>
        <v>0</v>
      </c>
      <c r="E12" s="34"/>
      <c r="F12" s="142">
        <f t="shared" si="1"/>
        <v>0</v>
      </c>
    </row>
    <row r="13" spans="1:6" ht="15" x14ac:dyDescent="0.2">
      <c r="A13" s="128" t="s">
        <v>205</v>
      </c>
      <c r="B13" s="129">
        <v>747</v>
      </c>
      <c r="C13" s="33"/>
      <c r="D13" s="140">
        <f t="shared" si="0"/>
        <v>0</v>
      </c>
      <c r="E13" s="34"/>
      <c r="F13" s="142">
        <f t="shared" si="1"/>
        <v>0</v>
      </c>
    </row>
    <row r="14" spans="1:6" ht="15" x14ac:dyDescent="0.2">
      <c r="A14" s="128" t="s">
        <v>206</v>
      </c>
      <c r="B14" s="129">
        <v>969</v>
      </c>
      <c r="C14" s="33"/>
      <c r="D14" s="140">
        <f t="shared" si="0"/>
        <v>0</v>
      </c>
      <c r="E14" s="34"/>
      <c r="F14" s="142">
        <f t="shared" si="1"/>
        <v>0</v>
      </c>
    </row>
    <row r="15" spans="1:6" ht="15" x14ac:dyDescent="0.2">
      <c r="A15" s="128" t="s">
        <v>95</v>
      </c>
      <c r="B15" s="129">
        <v>239</v>
      </c>
      <c r="C15" s="33"/>
      <c r="D15" s="140">
        <f t="shared" si="0"/>
        <v>0</v>
      </c>
      <c r="E15" s="34"/>
      <c r="F15" s="142">
        <f t="shared" si="1"/>
        <v>0</v>
      </c>
    </row>
    <row r="16" spans="1:6" ht="15" x14ac:dyDescent="0.2">
      <c r="A16" s="128" t="s">
        <v>188</v>
      </c>
      <c r="B16" s="129">
        <v>171</v>
      </c>
      <c r="C16" s="33"/>
      <c r="D16" s="140">
        <f t="shared" si="0"/>
        <v>0</v>
      </c>
      <c r="E16" s="34"/>
      <c r="F16" s="142">
        <f t="shared" si="1"/>
        <v>0</v>
      </c>
    </row>
    <row r="17" spans="1:6" ht="15" x14ac:dyDescent="0.2">
      <c r="A17" s="128" t="s">
        <v>96</v>
      </c>
      <c r="B17" s="129">
        <v>137</v>
      </c>
      <c r="C17" s="33"/>
      <c r="D17" s="140">
        <f t="shared" si="0"/>
        <v>0</v>
      </c>
      <c r="E17" s="34"/>
      <c r="F17" s="142">
        <f t="shared" si="1"/>
        <v>0</v>
      </c>
    </row>
    <row r="18" spans="1:6" ht="15" x14ac:dyDescent="0.2">
      <c r="A18" s="128" t="s">
        <v>97</v>
      </c>
      <c r="B18" s="129">
        <v>137</v>
      </c>
      <c r="C18" s="33"/>
      <c r="D18" s="140">
        <f t="shared" si="0"/>
        <v>0</v>
      </c>
      <c r="E18" s="34"/>
      <c r="F18" s="142">
        <f t="shared" si="1"/>
        <v>0</v>
      </c>
    </row>
    <row r="19" spans="1:6" ht="15" x14ac:dyDescent="0.2">
      <c r="A19" s="128" t="s">
        <v>189</v>
      </c>
      <c r="B19" s="129">
        <v>137</v>
      </c>
      <c r="C19" s="33"/>
      <c r="D19" s="140">
        <f t="shared" si="0"/>
        <v>0</v>
      </c>
      <c r="E19" s="34"/>
      <c r="F19" s="142">
        <f t="shared" si="1"/>
        <v>0</v>
      </c>
    </row>
    <row r="20" spans="1:6" ht="6.75" customHeight="1" x14ac:dyDescent="0.2">
      <c r="A20" s="235"/>
      <c r="B20" s="236"/>
      <c r="C20" s="236"/>
      <c r="D20" s="236"/>
      <c r="E20" s="236"/>
      <c r="F20" s="236"/>
    </row>
    <row r="21" spans="1:6" ht="15" x14ac:dyDescent="0.2">
      <c r="A21" s="128" t="s">
        <v>98</v>
      </c>
      <c r="B21" s="129">
        <v>239</v>
      </c>
      <c r="C21" s="33"/>
      <c r="D21" s="140">
        <f>B21*C21*0.6</f>
        <v>0</v>
      </c>
      <c r="E21" s="34"/>
      <c r="F21" s="142">
        <f>(B21*E21)</f>
        <v>0</v>
      </c>
    </row>
    <row r="22" spans="1:6" ht="15" x14ac:dyDescent="0.2">
      <c r="A22" s="128" t="s">
        <v>99</v>
      </c>
      <c r="B22" s="129">
        <v>428</v>
      </c>
      <c r="C22" s="33"/>
      <c r="D22" s="140">
        <f>B22*C22*0.6</f>
        <v>0</v>
      </c>
      <c r="E22" s="34"/>
      <c r="F22" s="142">
        <f>(B22*E22)</f>
        <v>0</v>
      </c>
    </row>
    <row r="23" spans="1:6" ht="15" x14ac:dyDescent="0.2">
      <c r="A23" s="128" t="s">
        <v>100</v>
      </c>
      <c r="B23" s="129">
        <v>137</v>
      </c>
      <c r="C23" s="33"/>
      <c r="D23" s="140">
        <f>B23*C23*0.6</f>
        <v>0</v>
      </c>
      <c r="E23" s="34"/>
      <c r="F23" s="142">
        <f>(B23*E23)</f>
        <v>0</v>
      </c>
    </row>
    <row r="24" spans="1:6" ht="15" x14ac:dyDescent="0.2">
      <c r="A24" s="128" t="s">
        <v>210</v>
      </c>
      <c r="B24" s="129">
        <v>578</v>
      </c>
      <c r="C24" s="33"/>
      <c r="D24" s="140">
        <f>B24*C24*0.6</f>
        <v>0</v>
      </c>
      <c r="E24" s="34"/>
      <c r="F24" s="142">
        <f>(B24*E24)</f>
        <v>0</v>
      </c>
    </row>
    <row r="25" spans="1:6" ht="6.75" customHeight="1" x14ac:dyDescent="0.2">
      <c r="A25" s="235"/>
      <c r="B25" s="236"/>
      <c r="C25" s="236"/>
      <c r="D25" s="236"/>
      <c r="E25" s="236"/>
      <c r="F25" s="236"/>
    </row>
    <row r="26" spans="1:6" ht="15" x14ac:dyDescent="0.2">
      <c r="A26" s="128" t="s">
        <v>179</v>
      </c>
      <c r="B26" s="129">
        <v>376</v>
      </c>
      <c r="C26" s="33"/>
      <c r="D26" s="140">
        <f t="shared" ref="D26:D34" si="2">B26*C26*0.6</f>
        <v>0</v>
      </c>
      <c r="E26" s="34"/>
      <c r="F26" s="142">
        <f t="shared" ref="F26:F34" si="3">(B26*E26)</f>
        <v>0</v>
      </c>
    </row>
    <row r="27" spans="1:6" ht="15" x14ac:dyDescent="0.2">
      <c r="A27" s="128" t="s">
        <v>180</v>
      </c>
      <c r="B27" s="129">
        <v>462</v>
      </c>
      <c r="C27" s="33"/>
      <c r="D27" s="140">
        <f t="shared" si="2"/>
        <v>0</v>
      </c>
      <c r="E27" s="34"/>
      <c r="F27" s="142">
        <f t="shared" si="3"/>
        <v>0</v>
      </c>
    </row>
    <row r="28" spans="1:6" ht="15" x14ac:dyDescent="0.2">
      <c r="A28" s="128" t="s">
        <v>211</v>
      </c>
      <c r="B28" s="129">
        <v>548</v>
      </c>
      <c r="C28" s="33"/>
      <c r="D28" s="140">
        <f t="shared" ref="D28:D29" si="4">B28*C28*0.6</f>
        <v>0</v>
      </c>
      <c r="E28" s="34"/>
      <c r="F28" s="142">
        <f t="shared" ref="F28:F29" si="5">(B28*E28)</f>
        <v>0</v>
      </c>
    </row>
    <row r="29" spans="1:6" ht="30" x14ac:dyDescent="0.2">
      <c r="A29" s="128" t="s">
        <v>212</v>
      </c>
      <c r="B29" s="129">
        <v>655</v>
      </c>
      <c r="C29" s="33"/>
      <c r="D29" s="140">
        <f t="shared" si="4"/>
        <v>0</v>
      </c>
      <c r="E29" s="34"/>
      <c r="F29" s="142">
        <f t="shared" si="5"/>
        <v>0</v>
      </c>
    </row>
    <row r="30" spans="1:6" ht="30" x14ac:dyDescent="0.2">
      <c r="A30" s="128" t="s">
        <v>213</v>
      </c>
      <c r="B30" s="129">
        <v>770</v>
      </c>
      <c r="C30" s="33"/>
      <c r="D30" s="140">
        <f t="shared" ref="D30" si="6">B30*C30*0.6</f>
        <v>0</v>
      </c>
      <c r="E30" s="34"/>
      <c r="F30" s="142">
        <f t="shared" ref="F30" si="7">(B30*E30)</f>
        <v>0</v>
      </c>
    </row>
    <row r="31" spans="1:6" ht="15" x14ac:dyDescent="0.2">
      <c r="A31" s="128" t="s">
        <v>101</v>
      </c>
      <c r="B31" s="129">
        <v>137</v>
      </c>
      <c r="C31" s="33"/>
      <c r="D31" s="140">
        <f t="shared" si="2"/>
        <v>0</v>
      </c>
      <c r="E31" s="34"/>
      <c r="F31" s="142">
        <f t="shared" si="3"/>
        <v>0</v>
      </c>
    </row>
    <row r="32" spans="1:6" ht="15" x14ac:dyDescent="0.2">
      <c r="A32" s="128" t="s">
        <v>102</v>
      </c>
      <c r="B32" s="129">
        <v>274</v>
      </c>
      <c r="C32" s="33"/>
      <c r="D32" s="140">
        <f t="shared" si="2"/>
        <v>0</v>
      </c>
      <c r="E32" s="34"/>
      <c r="F32" s="142">
        <f t="shared" si="3"/>
        <v>0</v>
      </c>
    </row>
    <row r="33" spans="1:7" ht="15" x14ac:dyDescent="0.2">
      <c r="A33" s="128" t="s">
        <v>103</v>
      </c>
      <c r="B33" s="129">
        <v>222</v>
      </c>
      <c r="C33" s="33"/>
      <c r="D33" s="140">
        <f t="shared" si="2"/>
        <v>0</v>
      </c>
      <c r="E33" s="34"/>
      <c r="F33" s="142">
        <f t="shared" si="3"/>
        <v>0</v>
      </c>
    </row>
    <row r="34" spans="1:7" ht="15" x14ac:dyDescent="0.2">
      <c r="A34" s="128" t="s">
        <v>190</v>
      </c>
      <c r="B34" s="129">
        <v>445</v>
      </c>
      <c r="C34" s="33"/>
      <c r="D34" s="140">
        <f t="shared" si="2"/>
        <v>0</v>
      </c>
      <c r="E34" s="34"/>
      <c r="F34" s="142">
        <f t="shared" si="3"/>
        <v>0</v>
      </c>
    </row>
    <row r="35" spans="1:7" ht="6.75" customHeight="1" x14ac:dyDescent="0.2">
      <c r="A35" s="235"/>
      <c r="B35" s="236"/>
      <c r="C35" s="236"/>
      <c r="D35" s="236"/>
      <c r="E35" s="236"/>
      <c r="F35" s="236"/>
    </row>
    <row r="36" spans="1:7" ht="15" x14ac:dyDescent="0.2">
      <c r="A36" s="128" t="s">
        <v>77</v>
      </c>
      <c r="B36" s="129">
        <v>239</v>
      </c>
      <c r="C36" s="33"/>
      <c r="D36" s="140">
        <f>B36*C36*0.6</f>
        <v>0</v>
      </c>
      <c r="E36" s="34"/>
      <c r="F36" s="142">
        <f>(B36*E36)</f>
        <v>0</v>
      </c>
    </row>
    <row r="37" spans="1:7" ht="15" x14ac:dyDescent="0.2">
      <c r="A37" s="128" t="s">
        <v>78</v>
      </c>
      <c r="B37" s="129">
        <v>445</v>
      </c>
      <c r="C37" s="33"/>
      <c r="D37" s="140">
        <f>B37*C37*0.6</f>
        <v>0</v>
      </c>
      <c r="E37" s="34"/>
      <c r="F37" s="142">
        <f>(B37*E37)</f>
        <v>0</v>
      </c>
    </row>
    <row r="38" spans="1:7" ht="15" x14ac:dyDescent="0.2">
      <c r="A38" s="128" t="s">
        <v>104</v>
      </c>
      <c r="B38" s="129">
        <v>137</v>
      </c>
      <c r="C38" s="33"/>
      <c r="D38" s="140">
        <f>B38*C38*0.6</f>
        <v>0</v>
      </c>
      <c r="E38" s="34"/>
      <c r="F38" s="142">
        <f>(B38*E38)</f>
        <v>0</v>
      </c>
    </row>
    <row r="39" spans="1:7" ht="6.75" customHeight="1" x14ac:dyDescent="0.2">
      <c r="A39" s="235"/>
      <c r="B39" s="236"/>
      <c r="C39" s="236"/>
      <c r="D39" s="236"/>
      <c r="E39" s="236"/>
      <c r="F39" s="236"/>
    </row>
    <row r="40" spans="1:7" customFormat="1" ht="15" x14ac:dyDescent="0.2">
      <c r="A40" s="144" t="s">
        <v>117</v>
      </c>
      <c r="B40" s="129">
        <v>239</v>
      </c>
      <c r="C40" s="37"/>
      <c r="D40" s="146">
        <f>B40*C40*0.6</f>
        <v>0</v>
      </c>
      <c r="E40" s="38"/>
      <c r="F40" s="148">
        <f>(B40*E40)</f>
        <v>0</v>
      </c>
      <c r="G40" s="18"/>
    </row>
    <row r="41" spans="1:7" ht="6.75" customHeight="1" thickBot="1" x14ac:dyDescent="0.25">
      <c r="A41" s="233"/>
      <c r="B41" s="234"/>
      <c r="C41" s="234"/>
      <c r="D41" s="234"/>
      <c r="E41" s="234"/>
      <c r="F41" s="234"/>
    </row>
    <row r="42" spans="1:7" ht="16.5" thickBot="1" x14ac:dyDescent="0.25">
      <c r="A42" s="220" t="s">
        <v>184</v>
      </c>
      <c r="B42" s="221"/>
      <c r="C42" s="221"/>
      <c r="D42" s="134">
        <f>SUM(D5:D6,D8:D19,D21:D24,D26:D34,D36:D38,D40)</f>
        <v>0</v>
      </c>
      <c r="E42" s="135"/>
      <c r="F42" s="136">
        <f>SUM(F5:F6,F8:F19,F21:F24,F26:F34,F36:F38,F40)</f>
        <v>0</v>
      </c>
    </row>
    <row r="43" spans="1:7" ht="13.5" thickBot="1" x14ac:dyDescent="0.25">
      <c r="A43" s="231"/>
      <c r="B43" s="231"/>
      <c r="C43" s="231"/>
      <c r="D43" s="231"/>
      <c r="E43" s="231"/>
      <c r="F43" s="231"/>
    </row>
    <row r="44" spans="1:7" ht="17.25" thickTop="1" thickBot="1" x14ac:dyDescent="0.25">
      <c r="A44" s="218" t="s">
        <v>196</v>
      </c>
      <c r="B44" s="219"/>
      <c r="C44" s="219"/>
      <c r="D44" s="219"/>
      <c r="E44" s="219"/>
      <c r="F44" s="137">
        <f>F42-D42</f>
        <v>0</v>
      </c>
    </row>
    <row r="45" spans="1:7" ht="13.5" thickTop="1" x14ac:dyDescent="0.2"/>
  </sheetData>
  <sheetProtection selectLockedCells="1"/>
  <mergeCells count="11">
    <mergeCell ref="A42:C42"/>
    <mergeCell ref="A43:F43"/>
    <mergeCell ref="A44:E44"/>
    <mergeCell ref="A1:F1"/>
    <mergeCell ref="A41:F41"/>
    <mergeCell ref="A39:F39"/>
    <mergeCell ref="A35:F35"/>
    <mergeCell ref="A25:F25"/>
    <mergeCell ref="A20:F20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Header>&amp;C&amp;"Calibri"&amp;10&amp;K000000Confidential&amp;1#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F33"/>
  <sheetViews>
    <sheetView tabSelected="1" zoomScale="80" zoomScaleNormal="80" zoomScaleSheetLayoutView="80" workbookViewId="0">
      <pane ySplit="3" topLeftCell="A4" activePane="bottomLeft" state="frozen"/>
      <selection pane="bottomLeft" activeCell="I17" sqref="I17"/>
    </sheetView>
  </sheetViews>
  <sheetFormatPr defaultRowHeight="12.75" x14ac:dyDescent="0.2"/>
  <cols>
    <col min="1" max="1" width="63.42578125" customWidth="1"/>
    <col min="2" max="2" width="11.140625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6" ht="15.75" x14ac:dyDescent="0.25">
      <c r="A1" s="222" t="s">
        <v>215</v>
      </c>
      <c r="B1" s="222"/>
      <c r="C1" s="222"/>
      <c r="D1" s="222"/>
      <c r="E1" s="222"/>
      <c r="F1" s="222"/>
    </row>
    <row r="2" spans="1:6" ht="13.5" thickBot="1" x14ac:dyDescent="0.25"/>
    <row r="3" spans="1:6" ht="76.5" x14ac:dyDescent="0.2">
      <c r="A3" s="138" t="s">
        <v>118</v>
      </c>
      <c r="B3" s="122" t="s">
        <v>214</v>
      </c>
      <c r="C3" s="14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">
      <c r="A4" s="247"/>
      <c r="B4" s="248"/>
      <c r="C4" s="248"/>
      <c r="D4" s="248"/>
      <c r="E4" s="248"/>
      <c r="F4" s="249"/>
    </row>
    <row r="5" spans="1:6" ht="15" x14ac:dyDescent="0.2">
      <c r="A5" s="128" t="s">
        <v>106</v>
      </c>
      <c r="B5" s="129">
        <v>103</v>
      </c>
      <c r="C5" s="35"/>
      <c r="D5" s="145">
        <f>B5*C5*0.6</f>
        <v>0</v>
      </c>
      <c r="E5" s="36"/>
      <c r="F5" s="147">
        <f t="shared" ref="F5:F10" si="0">(B5*E5)</f>
        <v>0</v>
      </c>
    </row>
    <row r="6" spans="1:6" ht="15" x14ac:dyDescent="0.2">
      <c r="A6" s="128" t="s">
        <v>107</v>
      </c>
      <c r="B6" s="129">
        <v>51</v>
      </c>
      <c r="C6" s="37"/>
      <c r="D6" s="146">
        <f t="shared" ref="D6:D10" si="1">B6*C6*0.6</f>
        <v>0</v>
      </c>
      <c r="E6" s="38"/>
      <c r="F6" s="148">
        <f t="shared" si="0"/>
        <v>0</v>
      </c>
    </row>
    <row r="7" spans="1:6" ht="15" x14ac:dyDescent="0.2">
      <c r="A7" s="144" t="s">
        <v>80</v>
      </c>
      <c r="B7" s="129">
        <v>137</v>
      </c>
      <c r="C7" s="37"/>
      <c r="D7" s="146">
        <f t="shared" si="1"/>
        <v>0</v>
      </c>
      <c r="E7" s="38"/>
      <c r="F7" s="148">
        <f t="shared" si="0"/>
        <v>0</v>
      </c>
    </row>
    <row r="8" spans="1:6" ht="15" x14ac:dyDescent="0.2">
      <c r="A8" s="144" t="s">
        <v>108</v>
      </c>
      <c r="B8" s="129">
        <v>86</v>
      </c>
      <c r="C8" s="37"/>
      <c r="D8" s="146">
        <f t="shared" si="1"/>
        <v>0</v>
      </c>
      <c r="E8" s="38"/>
      <c r="F8" s="148">
        <f t="shared" si="0"/>
        <v>0</v>
      </c>
    </row>
    <row r="9" spans="1:6" ht="15" customHeight="1" x14ac:dyDescent="0.2">
      <c r="A9" s="144" t="s">
        <v>109</v>
      </c>
      <c r="B9" s="129">
        <v>51</v>
      </c>
      <c r="C9" s="37"/>
      <c r="D9" s="146">
        <f t="shared" si="1"/>
        <v>0</v>
      </c>
      <c r="E9" s="38"/>
      <c r="F9" s="148">
        <f t="shared" si="0"/>
        <v>0</v>
      </c>
    </row>
    <row r="10" spans="1:6" ht="15" x14ac:dyDescent="0.2">
      <c r="A10" s="144" t="s">
        <v>81</v>
      </c>
      <c r="B10" s="129">
        <v>154</v>
      </c>
      <c r="C10" s="37"/>
      <c r="D10" s="146">
        <f t="shared" si="1"/>
        <v>0</v>
      </c>
      <c r="E10" s="38"/>
      <c r="F10" s="148">
        <f t="shared" si="0"/>
        <v>0</v>
      </c>
    </row>
    <row r="11" spans="1:6" ht="6.75" customHeight="1" x14ac:dyDescent="0.2">
      <c r="A11" s="235"/>
      <c r="B11" s="236"/>
      <c r="C11" s="236"/>
      <c r="D11" s="236"/>
      <c r="E11" s="236"/>
      <c r="F11" s="236"/>
    </row>
    <row r="12" spans="1:6" ht="15" x14ac:dyDescent="0.2">
      <c r="A12" s="144" t="s">
        <v>82</v>
      </c>
      <c r="B12" s="129">
        <v>137</v>
      </c>
      <c r="C12" s="37"/>
      <c r="D12" s="146">
        <f>B12*C12*0.6</f>
        <v>0</v>
      </c>
      <c r="E12" s="38"/>
      <c r="F12" s="148">
        <f t="shared" ref="F12:F17" si="2">(B12*E12)</f>
        <v>0</v>
      </c>
    </row>
    <row r="13" spans="1:6" ht="15" x14ac:dyDescent="0.2">
      <c r="A13" s="144" t="s">
        <v>110</v>
      </c>
      <c r="B13" s="129">
        <v>68</v>
      </c>
      <c r="C13" s="37"/>
      <c r="D13" s="146">
        <f t="shared" ref="D13:D17" si="3">B13*C13*0.6</f>
        <v>0</v>
      </c>
      <c r="E13" s="38"/>
      <c r="F13" s="148">
        <f t="shared" si="2"/>
        <v>0</v>
      </c>
    </row>
    <row r="14" spans="1:6" ht="15" x14ac:dyDescent="0.2">
      <c r="A14" s="144" t="s">
        <v>83</v>
      </c>
      <c r="B14" s="129">
        <v>171</v>
      </c>
      <c r="C14" s="37"/>
      <c r="D14" s="146">
        <f t="shared" si="3"/>
        <v>0</v>
      </c>
      <c r="E14" s="38"/>
      <c r="F14" s="148">
        <f t="shared" si="2"/>
        <v>0</v>
      </c>
    </row>
    <row r="15" spans="1:6" ht="15" x14ac:dyDescent="0.2">
      <c r="A15" s="144" t="s">
        <v>111</v>
      </c>
      <c r="B15" s="129">
        <v>137</v>
      </c>
      <c r="C15" s="37"/>
      <c r="D15" s="146">
        <f t="shared" si="3"/>
        <v>0</v>
      </c>
      <c r="E15" s="38"/>
      <c r="F15" s="148">
        <f t="shared" si="2"/>
        <v>0</v>
      </c>
    </row>
    <row r="16" spans="1:6" ht="15" customHeight="1" x14ac:dyDescent="0.2">
      <c r="A16" s="144" t="s">
        <v>112</v>
      </c>
      <c r="B16" s="129">
        <v>51</v>
      </c>
      <c r="C16" s="37"/>
      <c r="D16" s="146">
        <f t="shared" si="3"/>
        <v>0</v>
      </c>
      <c r="E16" s="38"/>
      <c r="F16" s="148">
        <f t="shared" si="2"/>
        <v>0</v>
      </c>
    </row>
    <row r="17" spans="1:6" ht="15" x14ac:dyDescent="0.2">
      <c r="A17" s="144" t="s">
        <v>84</v>
      </c>
      <c r="B17" s="129">
        <v>239</v>
      </c>
      <c r="C17" s="37"/>
      <c r="D17" s="146">
        <f t="shared" si="3"/>
        <v>0</v>
      </c>
      <c r="E17" s="38"/>
      <c r="F17" s="148">
        <f t="shared" si="2"/>
        <v>0</v>
      </c>
    </row>
    <row r="18" spans="1:6" ht="6.75" customHeight="1" x14ac:dyDescent="0.2">
      <c r="A18" s="235"/>
      <c r="B18" s="236"/>
      <c r="C18" s="236"/>
      <c r="D18" s="236"/>
      <c r="E18" s="236"/>
      <c r="F18" s="236"/>
    </row>
    <row r="19" spans="1:6" ht="15" x14ac:dyDescent="0.2">
      <c r="A19" s="144" t="s">
        <v>85</v>
      </c>
      <c r="B19" s="129">
        <v>154</v>
      </c>
      <c r="C19" s="37"/>
      <c r="D19" s="146">
        <f>B19*C19*0.6</f>
        <v>0</v>
      </c>
      <c r="E19" s="38"/>
      <c r="F19" s="148">
        <f t="shared" ref="F19:F24" si="4">(B19*E19)</f>
        <v>0</v>
      </c>
    </row>
    <row r="20" spans="1:6" ht="15" x14ac:dyDescent="0.2">
      <c r="A20" s="144" t="s">
        <v>113</v>
      </c>
      <c r="B20" s="129">
        <v>68</v>
      </c>
      <c r="C20" s="37"/>
      <c r="D20" s="146">
        <f t="shared" ref="D20:D24" si="5">B20*C20*0.6</f>
        <v>0</v>
      </c>
      <c r="E20" s="38"/>
      <c r="F20" s="148">
        <f t="shared" si="4"/>
        <v>0</v>
      </c>
    </row>
    <row r="21" spans="1:6" ht="15" x14ac:dyDescent="0.2">
      <c r="A21" s="144" t="s">
        <v>86</v>
      </c>
      <c r="B21" s="129">
        <v>188</v>
      </c>
      <c r="C21" s="37"/>
      <c r="D21" s="146">
        <f t="shared" si="5"/>
        <v>0</v>
      </c>
      <c r="E21" s="38"/>
      <c r="F21" s="148">
        <f t="shared" si="4"/>
        <v>0</v>
      </c>
    </row>
    <row r="22" spans="1:6" ht="15" x14ac:dyDescent="0.2">
      <c r="A22" s="144" t="s">
        <v>114</v>
      </c>
      <c r="B22" s="129">
        <v>86</v>
      </c>
      <c r="C22" s="37"/>
      <c r="D22" s="146">
        <f t="shared" si="5"/>
        <v>0</v>
      </c>
      <c r="E22" s="38"/>
      <c r="F22" s="148">
        <f t="shared" si="4"/>
        <v>0</v>
      </c>
    </row>
    <row r="23" spans="1:6" ht="15" customHeight="1" x14ac:dyDescent="0.2">
      <c r="A23" s="144" t="s">
        <v>115</v>
      </c>
      <c r="B23" s="129">
        <v>51</v>
      </c>
      <c r="C23" s="37"/>
      <c r="D23" s="146">
        <f t="shared" si="5"/>
        <v>0</v>
      </c>
      <c r="E23" s="38"/>
      <c r="F23" s="148">
        <f t="shared" si="4"/>
        <v>0</v>
      </c>
    </row>
    <row r="24" spans="1:6" ht="15" x14ac:dyDescent="0.2">
      <c r="A24" s="144" t="s">
        <v>116</v>
      </c>
      <c r="B24" s="129">
        <v>239</v>
      </c>
      <c r="C24" s="37"/>
      <c r="D24" s="146">
        <f t="shared" si="5"/>
        <v>0</v>
      </c>
      <c r="E24" s="38"/>
      <c r="F24" s="148">
        <f t="shared" si="4"/>
        <v>0</v>
      </c>
    </row>
    <row r="25" spans="1:6" ht="6.75" customHeight="1" x14ac:dyDescent="0.2">
      <c r="A25" s="245"/>
      <c r="B25" s="246"/>
      <c r="C25" s="246"/>
      <c r="D25" s="246"/>
      <c r="E25" s="246"/>
      <c r="F25" s="246"/>
    </row>
    <row r="26" spans="1:6" ht="15" x14ac:dyDescent="0.2">
      <c r="A26" s="144" t="s">
        <v>87</v>
      </c>
      <c r="B26" s="129">
        <v>239</v>
      </c>
      <c r="C26" s="37"/>
      <c r="D26" s="146">
        <f>B26*C26*0.6</f>
        <v>0</v>
      </c>
      <c r="E26" s="38"/>
      <c r="F26" s="148">
        <f>(B26*E26)</f>
        <v>0</v>
      </c>
    </row>
    <row r="27" spans="1:6" ht="6.75" customHeight="1" x14ac:dyDescent="0.2">
      <c r="A27" s="235"/>
      <c r="B27" s="236"/>
      <c r="C27" s="236"/>
      <c r="D27" s="236"/>
      <c r="E27" s="236"/>
      <c r="F27" s="236"/>
    </row>
    <row r="28" spans="1:6" ht="15" x14ac:dyDescent="0.2">
      <c r="A28" s="144" t="s">
        <v>117</v>
      </c>
      <c r="B28" s="129">
        <v>239</v>
      </c>
      <c r="C28" s="37"/>
      <c r="D28" s="146">
        <f>B28*C28*0.6</f>
        <v>0</v>
      </c>
      <c r="E28" s="38"/>
      <c r="F28" s="148">
        <f>(B28*E28)</f>
        <v>0</v>
      </c>
    </row>
    <row r="29" spans="1:6" ht="6.75" customHeight="1" thickBot="1" x14ac:dyDescent="0.25">
      <c r="A29" s="243"/>
      <c r="B29" s="244"/>
      <c r="C29" s="244"/>
      <c r="D29" s="244"/>
      <c r="E29" s="244"/>
      <c r="F29" s="244"/>
    </row>
    <row r="30" spans="1:6" ht="15.75" thickBot="1" x14ac:dyDescent="0.25">
      <c r="A30" s="240" t="s">
        <v>184</v>
      </c>
      <c r="B30" s="241"/>
      <c r="C30" s="241"/>
      <c r="D30" s="149">
        <f>SUM(D5:D10,D12:D17,D19:D24,D26,D28)</f>
        <v>0</v>
      </c>
      <c r="E30" s="150"/>
      <c r="F30" s="151">
        <f>SUM(F5:F10,F12:F17,F19:F24,F26,F28)</f>
        <v>0</v>
      </c>
    </row>
    <row r="31" spans="1:6" ht="15" customHeight="1" thickBot="1" x14ac:dyDescent="0.25">
      <c r="A31" s="242"/>
      <c r="B31" s="242"/>
      <c r="C31" s="242"/>
      <c r="D31" s="242"/>
      <c r="E31" s="242"/>
      <c r="F31" s="242"/>
    </row>
    <row r="32" spans="1:6" ht="23.25" customHeight="1" thickTop="1" thickBot="1" x14ac:dyDescent="0.25">
      <c r="A32" s="218" t="s">
        <v>196</v>
      </c>
      <c r="B32" s="219"/>
      <c r="C32" s="219"/>
      <c r="D32" s="219"/>
      <c r="E32" s="219"/>
      <c r="F32" s="137">
        <f>F30-D30</f>
        <v>0</v>
      </c>
    </row>
    <row r="33" ht="13.5" thickTop="1" x14ac:dyDescent="0.2"/>
  </sheetData>
  <sheetProtection selectLockedCells="1"/>
  <mergeCells count="10">
    <mergeCell ref="A1:F1"/>
    <mergeCell ref="A25:F25"/>
    <mergeCell ref="A18:F18"/>
    <mergeCell ref="A11:F11"/>
    <mergeCell ref="A4:F4"/>
    <mergeCell ref="A30:C30"/>
    <mergeCell ref="A31:F31"/>
    <mergeCell ref="A32:E32"/>
    <mergeCell ref="A29:F29"/>
    <mergeCell ref="A27:F27"/>
  </mergeCells>
  <pageMargins left="0.31496062992125984" right="0.31496062992125984" top="0.78740157480314965" bottom="0.78740157480314965" header="0.31496062992125984" footer="0.31496062992125984"/>
  <pageSetup paperSize="9" scale="70" orientation="portrait" r:id="rId1"/>
  <headerFooter>
    <oddHeader>&amp;C&amp;"Calibri"&amp;10&amp;K000000Confidential&amp;1#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a_x010d_as xmlns="bc2037df-9373-4d6b-9622-4dd34d410ec4" xsi:nil="true"/>
    <_dlc_DocIdPersistId xmlns="23d97ab4-4bb7-4378-afbb-cebd2de3a1dc" xsi:nil="true"/>
    <lcf76f155ced4ddcb4097134ff3c332f xmlns="bc2037df-9373-4d6b-9622-4dd34d410ec4">
      <Terms xmlns="http://schemas.microsoft.com/office/infopath/2007/PartnerControls"/>
    </lcf76f155ced4ddcb4097134ff3c332f>
    <_dlc_DocIdUrl xmlns="23d97ab4-4bb7-4378-afbb-cebd2de3a1dc">
      <Url>https://allianzms.sharepoint.com/teams/CZ0001-4893705/_layouts/15/DocIdRedir.aspx?ID=NREXVMU3MPEQ-687335763-1177625</Url>
      <Description>NREXVMU3MPEQ-687335763-1177625</Description>
    </_dlc_DocIdUrl>
    <TaxCatchAll xmlns="23d97ab4-4bb7-4378-afbb-cebd2de3a1dc" xsi:nil="true"/>
    <TaxCatchAllLabel xmlns="23d97ab4-4bb7-4378-afbb-cebd2de3a1dc" xsi:nil="true"/>
    <datumzm_x011b_ny xmlns="bc2037df-9373-4d6b-9622-4dd34d410ec4" xsi:nil="true"/>
    <Upisovatel xmlns="bc2037df-9373-4d6b-9622-4dd34d410ec4" xsi:nil="true"/>
    <DossierStatus xmlns="23d97ab4-4bb7-4378-afbb-cebd2de3a1dc" xsi:nil="true"/>
    <DossierOwner xmlns="23d97ab4-4bb7-4378-afbb-cebd2de3a1dc">
      <UserInfo>
        <DisplayName/>
        <AccountId xsi:nil="true"/>
        <AccountType/>
      </UserInfo>
    </DossierOwner>
    <Spr_x00e1_va xmlns="bc2037df-9373-4d6b-9622-4dd34d410ec4" xsi:nil="true"/>
    <ContractExpirationDate xmlns="23d97ab4-4bb7-4378-afbb-cebd2de3a1dc" xsi:nil="true"/>
    <MailPreviewData xmlns="23d97ab4-4bb7-4378-afbb-cebd2de3a1dc" xsi:nil="true"/>
    <_Flow_SignoffStatus xmlns="bc2037df-9373-4d6b-9622-4dd34d410ec4" xsi:nil="true"/>
    <Osoba xmlns="bc2037df-9373-4d6b-9622-4dd34d410ec4">
      <UserInfo>
        <DisplayName/>
        <AccountId xsi:nil="true"/>
        <AccountType/>
      </UserInfo>
    </Osoba>
    <abb0e5fa92b74f24907a849894f97d4f xmlns="23d97ab4-4bb7-4378-afbb-cebd2de3a1dc">
      <Terms xmlns="http://schemas.microsoft.com/office/infopath/2007/PartnerControls"/>
    </abb0e5fa92b74f24907a849894f97d4f>
    <Datumkonce xmlns="bc2037df-9373-4d6b-9622-4dd34d410ec4" xsi:nil="true"/>
    <_dlc_DocId xmlns="23d97ab4-4bb7-4378-afbb-cebd2de3a1dc">NREXVMU3MPEQ-687335763-1177625</_dlc_Doc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2EF870B1A7F43BEA1F3FDC5CDAB9A" ma:contentTypeVersion="34" ma:contentTypeDescription="Create a new document." ma:contentTypeScope="" ma:versionID="cc0fc83c2c6a9de2099f9ee4c507e933">
  <xsd:schema xmlns:xsd="http://www.w3.org/2001/XMLSchema" xmlns:xs="http://www.w3.org/2001/XMLSchema" xmlns:p="http://schemas.microsoft.com/office/2006/metadata/properties" xmlns:ns2="23d97ab4-4bb7-4378-afbb-cebd2de3a1dc" xmlns:ns3="bc2037df-9373-4d6b-9622-4dd34d410ec4" targetNamespace="http://schemas.microsoft.com/office/2006/metadata/properties" ma:root="true" ma:fieldsID="b8dec944b700be693649e4194314f25e" ns2:_="" ns3:_="">
    <xsd:import namespace="23d97ab4-4bb7-4378-afbb-cebd2de3a1dc"/>
    <xsd:import namespace="bc2037df-9373-4d6b-9622-4dd34d410ec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Osoba" minOccurs="0"/>
                <xsd:element ref="ns3:Spr_x00e1_va" minOccurs="0"/>
                <xsd:element ref="ns3:Upisovatel" minOccurs="0"/>
                <xsd:element ref="ns3:datumzm_x011b_ny" minOccurs="0"/>
                <xsd:element ref="ns3:Datumkonce" minOccurs="0"/>
                <xsd:element ref="ns3:Datuma_x010d_as" minOccurs="0"/>
                <xsd:element ref="ns3:_Flow_SignoffStatus" minOccurs="0"/>
                <xsd:element ref="ns2:DossierOwner" minOccurs="0"/>
                <xsd:element ref="ns2:DossierStatus" minOccurs="0"/>
                <xsd:element ref="ns2:abb0e5fa92b74f24907a849894f97d4f" minOccurs="0"/>
                <xsd:element ref="ns2:TaxCatchAll" minOccurs="0"/>
                <xsd:element ref="ns2:TaxCatchAllLabel" minOccurs="0"/>
                <xsd:element ref="ns2:MailPreviewData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2:ContractExpirationDate" minOccurs="0"/>
                <xsd:element ref="ns3:MediaServiceObjectDetectorVersions" minOccurs="0"/>
                <xsd:element ref="ns3:MediaServiceLocation" minOccurs="0"/>
                <xsd:element ref="ns2:_dlc_DocId" minOccurs="0"/>
                <xsd:element ref="ns3:MediaServiceSearchProperties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97ab4-4bb7-4378-afbb-cebd2de3a1dc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ssierOwner" ma:index="11" nillable="true" ma:displayName="Dossier owner(s)" ma:description="Person(s) owning the dossier." ma:hidden="true" ma:internalName="Dossier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ssierStatus" ma:index="12" nillable="true" ma:displayName="Dossier Status" ma:description="Indicate the status of the dossier." ma:hidden="true" ma:internalName="DossierStatus" ma:readOnly="false">
      <xsd:simpleType>
        <xsd:restriction base="dms:Choice">
          <xsd:enumeration value="Open"/>
          <xsd:enumeration value="Closed"/>
        </xsd:restriction>
      </xsd:simpleType>
    </xsd:element>
    <xsd:element name="abb0e5fa92b74f24907a849894f97d4f" ma:index="13" nillable="true" ma:taxonomy="true" ma:internalName="abb0e5fa92b74f24907a849894f97d4f" ma:taxonomyFieldName="Document_Class" ma:displayName="Document Class" ma:readOnly="false" ma:fieldId="{abb0e5fa-92b7-4f24-907a-849894f97d4f}" ma:sspId="10820af1-e82f-496e-bbcb-d9502914b7b2" ma:termSetId="a8fe5516-3f25-4a18-9fe8-9ec61fcfebb7" ma:anchorId="f3769284-ebf9-45c0-9e0f-a19a2a60e5c6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062a8d28-cb99-47b5-be66-51071faf5a4b}" ma:internalName="TaxCatchAll" ma:readOnly="false" ma:showField="CatchAllData" ma:web="23d97ab4-4bb7-4378-afbb-cebd2de3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062a8d28-cb99-47b5-be66-51071faf5a4b}" ma:internalName="TaxCatchAllLabel" ma:readOnly="false" ma:showField="CatchAllDataLabel" ma:web="23d97ab4-4bb7-4378-afbb-cebd2de3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ilPreviewData" ma:index="17" nillable="true" ma:displayName="Mail Preview" ma:description="File preview for harmonie" ma:hidden="true" ma:internalName="MailPreviewData" ma:readOnly="false">
      <xsd:simpleType>
        <xsd:restriction base="dms:Note"/>
      </xsd:simpleType>
    </xsd:element>
    <xsd:element name="SharedWithUsers" ma:index="2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hidden="true" ma:internalName="SharedWithDetails" ma:readOnly="true">
      <xsd:simpleType>
        <xsd:restriction base="dms:Note"/>
      </xsd:simpleType>
    </xsd:element>
    <xsd:element name="ContractExpirationDate" ma:index="28" nillable="true" ma:displayName="Expiry Date" ma:description="The formal expiration date of the subject, either according to the contractual agreement or because a termination has become (legally) effective. " ma:format="DateOnly" ma:hidden="true" ma:internalName="ContractExpirationDate" ma:readOnly="false">
      <xsd:simpleType>
        <xsd:restriction base="dms:DateTime"/>
      </xsd:simpleType>
    </xsd:element>
    <xsd:element name="_dlc_DocId" ma:index="35" nillable="true" ma:displayName="Document ID Value" ma:description="The value of the document ID assigned to this item." ma:hidden="true" ma:internalName="_dlc_DocId" ma:readOnly="true">
      <xsd:simpleType>
        <xsd:restriction base="dms:Text"/>
      </xsd:simpleType>
    </xsd:element>
    <xsd:element name="_dlc_DocIdPersistId" ma:index="38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37df-9373-4d6b-9622-4dd34d410ec4" elementFormDefault="qualified">
    <xsd:import namespace="http://schemas.microsoft.com/office/2006/documentManagement/types"/>
    <xsd:import namespace="http://schemas.microsoft.com/office/infopath/2007/PartnerControls"/>
    <xsd:element name="Osoba" ma:index="4" nillable="true" ma:displayName="Osoba" ma:format="Dropdown" ma:list="UserInfo" ma:SharePointGroup="0" ma:internalName="Osoba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pr_x00e1_va" ma:index="5" nillable="true" ma:displayName="Správa" ma:description="Stáňa Rapková" ma:format="Dropdown" ma:internalName="Spr_x00e1_va" ma:readOnly="false">
      <xsd:simpleType>
        <xsd:restriction base="dms:Text">
          <xsd:maxLength value="255"/>
        </xsd:restriction>
      </xsd:simpleType>
    </xsd:element>
    <xsd:element name="Upisovatel" ma:index="6" nillable="true" ma:displayName="Upisovatel" ma:format="Dropdown" ma:internalName="Upisovatel" ma:readOnly="false">
      <xsd:simpleType>
        <xsd:restriction base="dms:Text">
          <xsd:maxLength value="255"/>
        </xsd:restriction>
      </xsd:simpleType>
    </xsd:element>
    <xsd:element name="datumzm_x011b_ny" ma:index="7" nillable="true" ma:displayName="datum změny" ma:format="Dropdown" ma:internalName="datumzm_x011b_ny" ma:readOnly="false">
      <xsd:simpleType>
        <xsd:restriction base="dms:Text">
          <xsd:maxLength value="255"/>
        </xsd:restriction>
      </xsd:simpleType>
    </xsd:element>
    <xsd:element name="Datumkonce" ma:index="8" nillable="true" ma:displayName="Datum konce" ma:description="konec smlouvy" ma:format="Dropdown" ma:internalName="Datumkonce" ma:readOnly="false">
      <xsd:simpleType>
        <xsd:restriction base="dms:Text">
          <xsd:maxLength value="255"/>
        </xsd:restriction>
      </xsd:simpleType>
    </xsd:element>
    <xsd:element name="Datuma_x010d_as" ma:index="9" nillable="true" ma:displayName="Datum a čas" ma:format="DateOnly" ma:internalName="Datuma_x010d_as" ma:readOnly="false">
      <xsd:simpleType>
        <xsd:restriction base="dms:DateTime"/>
      </xsd:simpleType>
    </xsd:element>
    <xsd:element name="_Flow_SignoffStatus" ma:index="10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820af1-e82f-496e-bbcb-d9502914b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3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Location" ma:index="31" nillable="true" ma:displayName="Location" ma:description="" ma:hidden="true" ma:internalName="MediaServiceLocation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D29B88-DC48-4126-90E8-C4913E727D5E}">
  <ds:schemaRefs>
    <ds:schemaRef ds:uri="http://schemas.microsoft.com/office/2006/metadata/properties"/>
    <ds:schemaRef ds:uri="http://schemas.microsoft.com/office/infopath/2007/PartnerControls"/>
    <ds:schemaRef ds:uri="bc2037df-9373-4d6b-9622-4dd34d410ec4"/>
    <ds:schemaRef ds:uri="23d97ab4-4bb7-4378-afbb-cebd2de3a1dc"/>
  </ds:schemaRefs>
</ds:datastoreItem>
</file>

<file path=customXml/itemProps2.xml><?xml version="1.0" encoding="utf-8"?>
<ds:datastoreItem xmlns:ds="http://schemas.openxmlformats.org/officeDocument/2006/customXml" ds:itemID="{A2D6FD6B-C331-4C02-9BCB-BE209BE79A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6E6BB-21F3-49B6-9500-07C810BFD09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98D796B-48F6-467B-A775-8F435F39C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97ab4-4bb7-4378-afbb-cebd2de3a1dc"/>
    <ds:schemaRef ds:uri="bc2037df-9373-4d6b-9622-4dd34d410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Andrea Nováková</cp:lastModifiedBy>
  <cp:lastPrinted>2023-05-11T07:45:58Z</cp:lastPrinted>
  <dcterms:created xsi:type="dcterms:W3CDTF">2004-06-22T11:03:28Z</dcterms:created>
  <dcterms:modified xsi:type="dcterms:W3CDTF">2026-01-05T07:55:13Z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1cf2588e-f000-43f9-af86-11fa810e993f_Enabled">
    <vt:lpwstr>true</vt:lpwstr>
  </property>
  <property fmtid="{D5CDD505-2E9C-101B-9397-08002B2CF9AE}" pid="4" name="MSIP_Label_1cf2588e-f000-43f9-af86-11fa810e993f_SetDate">
    <vt:lpwstr>2024-02-16T16:27:55Z</vt:lpwstr>
  </property>
  <property fmtid="{D5CDD505-2E9C-101B-9397-08002B2CF9AE}" pid="5" name="MSIP_Label_1cf2588e-f000-43f9-af86-11fa810e993f_Method">
    <vt:lpwstr>Privileged</vt:lpwstr>
  </property>
  <property fmtid="{D5CDD505-2E9C-101B-9397-08002B2CF9AE}" pid="6" name="MSIP_Label_1cf2588e-f000-43f9-af86-11fa810e993f_Name">
    <vt:lpwstr>1cf2588e-f000-43f9-af86-11fa810e993f</vt:lpwstr>
  </property>
  <property fmtid="{D5CDD505-2E9C-101B-9397-08002B2CF9AE}" pid="7" name="MSIP_Label_1cf2588e-f000-43f9-af86-11fa810e993f_SiteId">
    <vt:lpwstr>6e06e42d-6925-47c6-b9e7-9581c7ca302a</vt:lpwstr>
  </property>
  <property fmtid="{D5CDD505-2E9C-101B-9397-08002B2CF9AE}" pid="8" name="MSIP_Label_1cf2588e-f000-43f9-af86-11fa810e993f_ActionId">
    <vt:lpwstr>46828afe-95ab-464a-8046-26b32fc3eadb</vt:lpwstr>
  </property>
  <property fmtid="{D5CDD505-2E9C-101B-9397-08002B2CF9AE}" pid="9" name="MSIP_Label_1cf2588e-f000-43f9-af86-11fa810e993f_ContentBits">
    <vt:lpwstr>1</vt:lpwstr>
  </property>
  <property fmtid="{D5CDD505-2E9C-101B-9397-08002B2CF9AE}" pid="10" name="ContentTypeId">
    <vt:lpwstr>0x010100BE12EF870B1A7F43BEA1F3FDC5CDAB9A</vt:lpwstr>
  </property>
  <property fmtid="{D5CDD505-2E9C-101B-9397-08002B2CF9AE}" pid="11" name="_dlc_DocIdItemGuid">
    <vt:lpwstr>f33921c5-c836-4ac4-b6af-d2d850c10600</vt:lpwstr>
  </property>
  <property fmtid="{D5CDD505-2E9C-101B-9397-08002B2CF9AE}" pid="12" name="Document_Class">
    <vt:lpwstr/>
  </property>
</Properties>
</file>