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EPART\Prumysl\SMLOUVY 2017\Odpovědnost 2017\Obecná odpovědnost\400046134\"/>
    </mc:Choice>
  </mc:AlternateContent>
  <bookViews>
    <workbookView xWindow="0" yWindow="0" windowWidth="25200" windowHeight="11850"/>
  </bookViews>
  <sheets>
    <sheet name="Přihláška do pojištění" sheetId="1" r:id="rId1"/>
    <sheet name="list Automobily" sheetId="10" r:id="rId2"/>
    <sheet name="list Motocykly" sheetId="11" r:id="rId3"/>
    <sheet name="list Motokáry" sheetId="12" r:id="rId4"/>
  </sheets>
  <definedNames>
    <definedName name="auta">#REF!</definedName>
    <definedName name="auta1">#REF!</definedName>
    <definedName name="kary">#REF!</definedName>
    <definedName name="kriz">'Přihláška do pojištění'!$AY$44:$AY$45</definedName>
    <definedName name="krizek">#REF!</definedName>
    <definedName name="LP">#REF!</definedName>
    <definedName name="moto">#REF!</definedName>
    <definedName name="motokary">#REF!</definedName>
    <definedName name="motorky1">#REF!</definedName>
    <definedName name="mto">#REF!</definedName>
    <definedName name="_xlnm.Print_Titles" localSheetId="1">'list Automobily'!$1:$4</definedName>
    <definedName name="_xlnm.Print_Area" localSheetId="0">'Přihláška do pojištění'!$A$1:$AV$88</definedName>
    <definedName name="RPK">#REF!</definedName>
    <definedName name="RPUL">#REF!</definedName>
    <definedName name="seznam">#REF!</definedName>
    <definedName name="seznam2">#REF!</definedName>
    <definedName name="seznam3">#REF!</definedName>
    <definedName name="seznamnasobku">#REF!</definedName>
    <definedName name="SU">#REF!</definedName>
    <definedName name="Z_AB6E77A8_9835_4957_8110_045D43C62205_.wvu.PrintArea" localSheetId="0" hidden="1">'Přihláška do pojištění'!$A$1:$AV$88</definedName>
    <definedName name="Z_AB6E77A8_9835_4957_8110_045D43C62205_.wvu.Rows" localSheetId="0" hidden="1">'Přihláška do pojištění'!#REF!</definedName>
    <definedName name="Z_F515DD1C_0BC5_4C53_9EC2_FD7FB379E1AC_.wvu.PrintArea" localSheetId="0" hidden="1">'Přihláška do pojištění'!$A$1:$AV$88</definedName>
    <definedName name="Z_F515DD1C_0BC5_4C53_9EC2_FD7FB379E1AC_.wvu.Rows" localSheetId="0" hidden="1">'Přihláška do pojištění'!#REF!</definedName>
  </definedNames>
  <calcPr calcId="162913"/>
  <customWorkbookViews>
    <customWorkbookView name="KS13502 - vlastní zobrazení" guid="{F515DD1C-0BC5-4C53-9EC2-FD7FB379E1AC}" mergeInterval="0" personalView="1" maximized="1" windowWidth="1276" windowHeight="658" activeSheetId="1"/>
    <customWorkbookView name="Baconyova - vlastní pohled" guid="{AB6E77A8-9835-4957-8110-045D43C62205}" mergeInterval="0" personalView="1" maximized="1" windowWidth="1436" windowHeight="76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1" i="10" l="1"/>
  <c r="D71" i="10"/>
  <c r="F67" i="10"/>
  <c r="D67" i="10"/>
  <c r="F63" i="10"/>
  <c r="D63" i="10"/>
  <c r="F28" i="12" l="1"/>
  <c r="D28" i="12"/>
  <c r="F26" i="12"/>
  <c r="D26" i="12"/>
  <c r="F24" i="12"/>
  <c r="D24" i="12"/>
  <c r="F23" i="12"/>
  <c r="D23" i="12"/>
  <c r="F22" i="12"/>
  <c r="D22" i="12"/>
  <c r="F21" i="12"/>
  <c r="D21" i="12"/>
  <c r="F20" i="12"/>
  <c r="D20" i="12"/>
  <c r="F19" i="12"/>
  <c r="D19" i="12"/>
  <c r="F17" i="12"/>
  <c r="D17" i="12"/>
  <c r="F16" i="12"/>
  <c r="D16" i="12"/>
  <c r="F15" i="12"/>
  <c r="D15" i="12"/>
  <c r="F14" i="12"/>
  <c r="D14" i="12"/>
  <c r="F13" i="12"/>
  <c r="D13" i="12"/>
  <c r="F12" i="12"/>
  <c r="D12" i="12"/>
  <c r="F10" i="12"/>
  <c r="D10" i="12"/>
  <c r="F9" i="12"/>
  <c r="D9" i="12"/>
  <c r="F8" i="12"/>
  <c r="D8" i="12"/>
  <c r="F7" i="12"/>
  <c r="D7" i="12"/>
  <c r="F6" i="12"/>
  <c r="D6" i="12"/>
  <c r="F5" i="12"/>
  <c r="D5" i="12"/>
  <c r="F29" i="11"/>
  <c r="D29" i="11"/>
  <c r="F28" i="11"/>
  <c r="D28" i="11"/>
  <c r="F27" i="11"/>
  <c r="D27" i="11"/>
  <c r="F25" i="11"/>
  <c r="D25" i="11"/>
  <c r="F24" i="11"/>
  <c r="D24" i="11"/>
  <c r="F23" i="11"/>
  <c r="D23" i="11"/>
  <c r="F22" i="11"/>
  <c r="D22" i="11"/>
  <c r="F21" i="11"/>
  <c r="D21" i="11"/>
  <c r="F20" i="11"/>
  <c r="D20" i="11"/>
  <c r="F18" i="11"/>
  <c r="D18" i="11"/>
  <c r="F17" i="11"/>
  <c r="D17" i="11"/>
  <c r="F16" i="11"/>
  <c r="D16" i="11"/>
  <c r="F14" i="11"/>
  <c r="D14" i="11"/>
  <c r="F13" i="11"/>
  <c r="D13" i="11"/>
  <c r="F12" i="11"/>
  <c r="D12" i="11"/>
  <c r="F11" i="11"/>
  <c r="D11" i="11"/>
  <c r="F10" i="11"/>
  <c r="D10" i="11"/>
  <c r="F9" i="11"/>
  <c r="D9" i="11"/>
  <c r="F8" i="11"/>
  <c r="D8" i="11"/>
  <c r="F6" i="11"/>
  <c r="D6" i="11"/>
  <c r="F5" i="11"/>
  <c r="D5" i="11"/>
  <c r="F115" i="10"/>
  <c r="D115" i="10"/>
  <c r="F113" i="10"/>
  <c r="D113" i="10"/>
  <c r="F112" i="10"/>
  <c r="D112" i="10"/>
  <c r="F111" i="10"/>
  <c r="D111" i="10"/>
  <c r="F110" i="10"/>
  <c r="D110" i="10"/>
  <c r="F109" i="10"/>
  <c r="D109" i="10"/>
  <c r="F108" i="10"/>
  <c r="D108" i="10"/>
  <c r="F107" i="10"/>
  <c r="D107" i="10"/>
  <c r="F106" i="10"/>
  <c r="D106" i="10"/>
  <c r="F105" i="10"/>
  <c r="D105" i="10"/>
  <c r="F103" i="10"/>
  <c r="D103" i="10"/>
  <c r="F102" i="10"/>
  <c r="D102" i="10"/>
  <c r="F101" i="10"/>
  <c r="D101" i="10"/>
  <c r="F100" i="10"/>
  <c r="D100" i="10"/>
  <c r="F99" i="10"/>
  <c r="D99" i="10"/>
  <c r="F98" i="10"/>
  <c r="D98" i="10"/>
  <c r="F97" i="10"/>
  <c r="D97" i="10"/>
  <c r="F96" i="10"/>
  <c r="D96" i="10"/>
  <c r="F95" i="10"/>
  <c r="D95" i="10"/>
  <c r="F93" i="10"/>
  <c r="D93" i="10"/>
  <c r="F92" i="10"/>
  <c r="D92" i="10"/>
  <c r="F91" i="10"/>
  <c r="D91" i="10"/>
  <c r="F89" i="10"/>
  <c r="D89" i="10"/>
  <c r="F88" i="10"/>
  <c r="D88" i="10"/>
  <c r="F87" i="10"/>
  <c r="D87" i="10"/>
  <c r="F86" i="10"/>
  <c r="D86" i="10"/>
  <c r="F85" i="10"/>
  <c r="D85" i="10"/>
  <c r="F84" i="10"/>
  <c r="D84" i="10"/>
  <c r="F82" i="10"/>
  <c r="D82" i="10"/>
  <c r="F81" i="10"/>
  <c r="D81" i="10"/>
  <c r="F80" i="10"/>
  <c r="D80" i="10"/>
  <c r="F79" i="10"/>
  <c r="D79" i="10"/>
  <c r="F78" i="10"/>
  <c r="D78" i="10"/>
  <c r="F77" i="10"/>
  <c r="D77" i="10"/>
  <c r="F76" i="10"/>
  <c r="D76" i="10"/>
  <c r="F75" i="10"/>
  <c r="D75" i="10"/>
  <c r="F74" i="10"/>
  <c r="D74" i="10"/>
  <c r="F72" i="10"/>
  <c r="D72" i="10"/>
  <c r="F70" i="10"/>
  <c r="D70" i="10"/>
  <c r="F69" i="10"/>
  <c r="D69" i="10"/>
  <c r="F68" i="10"/>
  <c r="D68" i="10"/>
  <c r="F66" i="10"/>
  <c r="D66" i="10"/>
  <c r="F65" i="10"/>
  <c r="D65" i="10"/>
  <c r="F64" i="10"/>
  <c r="D64" i="10"/>
  <c r="F62" i="10"/>
  <c r="D62" i="10"/>
  <c r="F61" i="10"/>
  <c r="D61" i="10"/>
  <c r="F59" i="10"/>
  <c r="D59" i="10"/>
  <c r="F58" i="10"/>
  <c r="D58" i="10"/>
  <c r="F57" i="10"/>
  <c r="D57" i="10"/>
  <c r="F56" i="10"/>
  <c r="D56" i="10"/>
  <c r="F55" i="10"/>
  <c r="D55" i="10"/>
  <c r="F54" i="10"/>
  <c r="D54" i="10"/>
  <c r="F53" i="10"/>
  <c r="D53" i="10"/>
  <c r="F52" i="10"/>
  <c r="D52" i="10"/>
  <c r="F51" i="10"/>
  <c r="D51" i="10"/>
  <c r="F50" i="10"/>
  <c r="D50" i="10"/>
  <c r="F49" i="10"/>
  <c r="D49" i="10"/>
  <c r="F48" i="10"/>
  <c r="D48" i="10"/>
  <c r="F47" i="10"/>
  <c r="D47" i="10"/>
  <c r="F46" i="10"/>
  <c r="D46" i="10"/>
  <c r="F45" i="10"/>
  <c r="D45" i="10"/>
  <c r="F43" i="10"/>
  <c r="D43" i="10"/>
  <c r="F42" i="10"/>
  <c r="D42" i="10"/>
  <c r="F41" i="10"/>
  <c r="D41" i="10"/>
  <c r="F40" i="10"/>
  <c r="D40" i="10"/>
  <c r="F39" i="10"/>
  <c r="D39" i="10"/>
  <c r="F38" i="10"/>
  <c r="D38" i="10"/>
  <c r="F37" i="10"/>
  <c r="D37" i="10"/>
  <c r="F36" i="10"/>
  <c r="D36" i="10"/>
  <c r="F35" i="10"/>
  <c r="D35" i="10"/>
  <c r="F33" i="10"/>
  <c r="D33" i="10"/>
  <c r="F32" i="10"/>
  <c r="D32" i="10"/>
  <c r="F31" i="10"/>
  <c r="D31" i="10"/>
  <c r="F30" i="10"/>
  <c r="D30" i="10"/>
  <c r="F29" i="10"/>
  <c r="D29" i="10"/>
  <c r="F28" i="10"/>
  <c r="D28" i="10"/>
  <c r="F27" i="10"/>
  <c r="D27" i="10"/>
  <c r="F26" i="10"/>
  <c r="D26" i="10"/>
  <c r="F25" i="10"/>
  <c r="D25" i="10"/>
  <c r="F23" i="10"/>
  <c r="D23" i="10"/>
  <c r="F22" i="10"/>
  <c r="D22" i="10"/>
  <c r="F21" i="10"/>
  <c r="D21" i="10"/>
  <c r="F20" i="10"/>
  <c r="D20" i="10"/>
  <c r="F19" i="10"/>
  <c r="D19" i="10"/>
  <c r="F18" i="10"/>
  <c r="D18" i="10"/>
  <c r="F17" i="10"/>
  <c r="D17" i="10"/>
  <c r="F16" i="10"/>
  <c r="D16" i="10"/>
  <c r="F15" i="10"/>
  <c r="D15" i="10"/>
  <c r="F13" i="10"/>
  <c r="D13" i="10"/>
  <c r="F12" i="10"/>
  <c r="D12" i="10"/>
  <c r="F11" i="10"/>
  <c r="D11" i="10"/>
  <c r="F10" i="10"/>
  <c r="D10" i="10"/>
  <c r="F9" i="10"/>
  <c r="D9" i="10"/>
  <c r="F8" i="10"/>
  <c r="D8" i="10"/>
  <c r="F7" i="10"/>
  <c r="D7" i="10"/>
  <c r="F6" i="10"/>
  <c r="D6" i="10"/>
  <c r="F5" i="10"/>
  <c r="D5" i="10"/>
  <c r="D32" i="11" l="1"/>
  <c r="F32" i="11"/>
  <c r="D30" i="12"/>
  <c r="F30" i="12"/>
  <c r="F117" i="10"/>
  <c r="D117" i="10"/>
  <c r="F32" i="12" l="1"/>
  <c r="F34" i="11"/>
  <c r="F119" i="10"/>
  <c r="AY45" i="1"/>
</calcChain>
</file>

<file path=xl/sharedStrings.xml><?xml version="1.0" encoding="utf-8"?>
<sst xmlns="http://schemas.openxmlformats.org/spreadsheetml/2006/main" count="233" uniqueCount="207">
  <si>
    <t>PSČ:</t>
  </si>
  <si>
    <t>Jednající osoba - jméno, příjmení, titul, funkce:</t>
  </si>
  <si>
    <t xml:space="preserve">    </t>
  </si>
  <si>
    <t>Bankovní spojení:</t>
  </si>
  <si>
    <t>Číslo účtu:</t>
  </si>
  <si>
    <t>Kód banky:</t>
  </si>
  <si>
    <t>Územní platnost pojištění se sjednává odchylně od čl.5 VPP OD 1/11 a omezuje se na místo konání výstavy.</t>
  </si>
  <si>
    <t>Přihláška do pojištění</t>
  </si>
  <si>
    <t>Název subjektu:</t>
  </si>
  <si>
    <t>Sídlo subjektu:</t>
  </si>
  <si>
    <t>DIČ:</t>
  </si>
  <si>
    <t>Pořádaná akce</t>
  </si>
  <si>
    <t>Název akce</t>
  </si>
  <si>
    <t>Místo konání akce</t>
  </si>
  <si>
    <t>Datum konání akce</t>
  </si>
  <si>
    <t>Postižení</t>
  </si>
  <si>
    <t>Junioři</t>
  </si>
  <si>
    <t>Bez pořádání</t>
  </si>
  <si>
    <t>Pojistné:</t>
  </si>
  <si>
    <t>zvoleno:</t>
  </si>
  <si>
    <t>auta</t>
  </si>
  <si>
    <t>moto</t>
  </si>
  <si>
    <t>kary</t>
  </si>
  <si>
    <t>veteráni</t>
  </si>
  <si>
    <t>POJ_CELKEM</t>
  </si>
  <si>
    <t>Počet_osob</t>
  </si>
  <si>
    <t>POJ_osoba</t>
  </si>
  <si>
    <t>60% záloha</t>
  </si>
  <si>
    <t>V:</t>
  </si>
  <si>
    <t>dne:</t>
  </si>
  <si>
    <t>Údaje  byly zkontrolovány v AČR dle registrace:</t>
  </si>
  <si>
    <t>Údaje  byly zkontrolovány v AČR dle pořádané akce:</t>
  </si>
  <si>
    <t>Autokros – 1 den - regionální</t>
  </si>
  <si>
    <t>Autokros – 1 den – mistrovství republiky</t>
  </si>
  <si>
    <t>Autokros – 1 den – mistrovství Evropy/světa</t>
  </si>
  <si>
    <t>Autokros – 2 dny – regionální</t>
  </si>
  <si>
    <t>Autokros – 2 dny – mistrovství republiky</t>
  </si>
  <si>
    <t>Autokros – 2 dny – mistrovství Evropy/světa</t>
  </si>
  <si>
    <t>Autokros – 3 dny – regionální</t>
  </si>
  <si>
    <t>Autokros – 3 dny – mistrovství republiky</t>
  </si>
  <si>
    <t>Autokros – 3 dny – mistrovství Evropy/světa</t>
  </si>
  <si>
    <t>Cross country – 1 den - regionální</t>
  </si>
  <si>
    <t>Cross country – 1 den – mistrovství republiky</t>
  </si>
  <si>
    <t>Cross country – 1 den – mistrovství Evropy/světa</t>
  </si>
  <si>
    <t>Cross country – 2 dny - regionální</t>
  </si>
  <si>
    <t>Cross country – 2 dny - mistrovství republiky</t>
  </si>
  <si>
    <t>Cross country – 2 dny - mistrovství Evropy/světa</t>
  </si>
  <si>
    <t>Cross country – 3 dny - regionální</t>
  </si>
  <si>
    <t>Cross country – 3 dny - mistrovství republiky</t>
  </si>
  <si>
    <t>Cross country – 3 dny - mistrovství Evropy/světa</t>
  </si>
  <si>
    <t>Drifting – 1 den - regionální</t>
  </si>
  <si>
    <t>Drifting – 1 den – mistrovství republiky</t>
  </si>
  <si>
    <t>Drifting – 1 den – mistrovství Evropy/světa</t>
  </si>
  <si>
    <t>Drifting – 2 dny – regionální</t>
  </si>
  <si>
    <t>Drifting – 2 dny – mistrovství republiky</t>
  </si>
  <si>
    <t>Drifting – 2 dny – mistrovství Evropy/světa</t>
  </si>
  <si>
    <t>Drifting – 3 dny – regionální</t>
  </si>
  <si>
    <t>Drifting – 3 dny – mistrovství republiky</t>
  </si>
  <si>
    <t>Drifting – 3 dny – mistrovství Evropy/světa</t>
  </si>
  <si>
    <t>Rallycross – 1 den - regionální</t>
  </si>
  <si>
    <t>Rallycross – 1 den – mistrovství republiky</t>
  </si>
  <si>
    <t>Rallycross – 1 den – mistrovství Evropy/světa</t>
  </si>
  <si>
    <t>Rallycross – 2 dny – regionální</t>
  </si>
  <si>
    <t>Rallycross – 2 dny – mistrovství republiky</t>
  </si>
  <si>
    <t>Rallycross – 2 dny – mistrovství Evropy/světa</t>
  </si>
  <si>
    <t>Rallycross – 3 dny – regionální</t>
  </si>
  <si>
    <t>Rallycross – 3 dny – mistrovství republiky</t>
  </si>
  <si>
    <t>Rallycross – 3 dny – mistrovství Evropy/světa</t>
  </si>
  <si>
    <t>Rallyexhibice – 1 den - regionální</t>
  </si>
  <si>
    <t>Rallyexhibice – 1 den – mistrovství republiky</t>
  </si>
  <si>
    <t>Rallyexhibice – 1 den – mistrovství Evropy/světa</t>
  </si>
  <si>
    <t>Rallyexhibice – 2 dny – regionální</t>
  </si>
  <si>
    <t>Rallyexhibice – 2 dny – mistrovství republiky</t>
  </si>
  <si>
    <t>Rallyexhibice – 2 dny – mistrovství Evropy/světa</t>
  </si>
  <si>
    <t>Rallyexhibice – 3 dny – regionální</t>
  </si>
  <si>
    <t>Rallyexhibice – 3 dny – mistrovství republiky</t>
  </si>
  <si>
    <t>Rallyexhibice – 3 dny – mistrovství Evropy/světa</t>
  </si>
  <si>
    <t>Trial – 1 den</t>
  </si>
  <si>
    <t>Trial – 2 dny</t>
  </si>
  <si>
    <t>Závod na okruhu – 1 den - regionální</t>
  </si>
  <si>
    <t>Závod na okruhu – 1 den – mistrovství republiky</t>
  </si>
  <si>
    <t>Závod na okruhu – 1 den – mistrovství Evropy/světa</t>
  </si>
  <si>
    <t>Závod na okruhu – 2 dny – regionální</t>
  </si>
  <si>
    <t>Závod na okruhu – 2 dny – mistrovství republiky</t>
  </si>
  <si>
    <t>Závod na okruhu – 2 dny – mistrovství Evropy/světa</t>
  </si>
  <si>
    <t>Závod na okruhu – 3 dny – regionální</t>
  </si>
  <si>
    <t>Závod na okruhu – 3 dny – mistrovství republiky</t>
  </si>
  <si>
    <t>Trénink – 1 den (bez ohledu na typ závodu)</t>
  </si>
  <si>
    <t>Korespondenční adresa:</t>
  </si>
  <si>
    <t>Kontaktní údaje (telefon, email):</t>
  </si>
  <si>
    <t>Svým podpisem potvrzujeme, že jsme se seznámili s pojistnou smlouvou včetně jejich příloh, práva a povinnosti jsou nám známy, souhlasíme s nimi a přijímáme je v plném rozsahu. Současně prohlašujeme, že jsme splnili všechny povinnosti vyplývající ze Stanov AČR.</t>
  </si>
  <si>
    <t>Enduro, Cross country – 1 den</t>
  </si>
  <si>
    <t>Enduro, Cross country – 2 dny</t>
  </si>
  <si>
    <t>Motocross – mistrovství republiky, sidecar</t>
  </si>
  <si>
    <t>Motocross – mistrovství republiky čtyřkolky</t>
  </si>
  <si>
    <t>Motocross – supermoto</t>
  </si>
  <si>
    <t>Motocross – juniorské třídy</t>
  </si>
  <si>
    <t>Motocross – přebor</t>
  </si>
  <si>
    <t>Plochá dráha – přebor republiky</t>
  </si>
  <si>
    <t>Plochá dráha – mistrovství republiky</t>
  </si>
  <si>
    <t>Plochá dráha – junioři</t>
  </si>
  <si>
    <t>Silnice – miniracing – 1 den</t>
  </si>
  <si>
    <t>Silnice – miniracing – 2 dny</t>
  </si>
  <si>
    <t xml:space="preserve">Silnice – dragster – 1 den </t>
  </si>
  <si>
    <t>Trial – junioři</t>
  </si>
  <si>
    <t>Motocykly</t>
  </si>
  <si>
    <t>Závod na okruhu – 1 den – regionální</t>
  </si>
  <si>
    <t>Závod na okruhu – 1 den – regionální – junioři do 19 let</t>
  </si>
  <si>
    <t>Závod na okruhu – 1 den – mistrovství republiky – junioři do 19 let</t>
  </si>
  <si>
    <t>Závod na okruhu – 1 den – mistrovství republiky - handicapovaní jezdci</t>
  </si>
  <si>
    <t>Závod na okruhu – 2 dny – regionální – junioři do 19 let</t>
  </si>
  <si>
    <t>Závod na okruhu – 2 dny – mistrovství republiky – junioři do 19 let</t>
  </si>
  <si>
    <t>Závod na okruhu – 2 dny – mistrovství republiky – handicapovaní jezdci</t>
  </si>
  <si>
    <t>Závod na okruhu – 3 dny – regionální – junioři do 19 let</t>
  </si>
  <si>
    <t>Závod na okruhu – 3 dny – mistrovství republiky – junioři do 19 let</t>
  </si>
  <si>
    <t>Závod na okruhu – 3 dny – mistrovství republiky – handicapovaní jezdci</t>
  </si>
  <si>
    <t>Závod na okruhu – 3 dny – mistrovství Evropy/světa</t>
  </si>
  <si>
    <t xml:space="preserve">Ukázková jízda/exhibice </t>
  </si>
  <si>
    <t>Motokáry (karting)</t>
  </si>
  <si>
    <t>Autokros Junior Buggy a Racer Buggy -1 den - regionální</t>
  </si>
  <si>
    <t>Autokros Junior Buggy a Racer Buggy -1 den – MČR</t>
  </si>
  <si>
    <t>Autokros Junior Buggy a Racer Buggy -1 den – ME/MS</t>
  </si>
  <si>
    <t>Autokros Junior Buggy a Racer Buggy -2 dny - regionální</t>
  </si>
  <si>
    <t>Autokros Junior Buggy a Racer Buggy -2 dny – MČR</t>
  </si>
  <si>
    <t>Autokros Junior Buggy a Racer Buggy -2 dny – ME/MS</t>
  </si>
  <si>
    <t>Autokros Junior Buggy a Racer Buggy -3 dny - regionální</t>
  </si>
  <si>
    <t>Autokros Junior Buggy a Racer Buggy -3 dny – MČR</t>
  </si>
  <si>
    <t>Autokros Junior Buggy a Racer Buggy -3 dny – ME/MS</t>
  </si>
  <si>
    <t>Rally, historické rally – 1 den – regionální</t>
  </si>
  <si>
    <t>Rally, historické rally – 1 den – mistrovství republiky</t>
  </si>
  <si>
    <t>Rally, historické rally – 1 den – mistrovství Evropy/světa</t>
  </si>
  <si>
    <t>Rally, historické rally – 2 dny – regionální</t>
  </si>
  <si>
    <t>Rally, historické rally – 2 dny – mistrovství republiky</t>
  </si>
  <si>
    <t>Rally, historické rally – 2 dny – mistrovství Evropy/světa</t>
  </si>
  <si>
    <t>Rally, historické rally – 3 dny – regionální</t>
  </si>
  <si>
    <t>Rally, historické rally – 3 dny – mistrovství republiky</t>
  </si>
  <si>
    <t>Rally, historické rally – 3 dny – mistrovství Evropy/světa</t>
  </si>
  <si>
    <t>Rally juniorská kategorie – 1 den – regionální</t>
  </si>
  <si>
    <t>Rally juniorská kategorie – 1 den – mistrovství republiky</t>
  </si>
  <si>
    <t>Rally juniorská kategorie – 2 dny – regionální</t>
  </si>
  <si>
    <t>Rally juniorská kategorie – 2 dny – mistrovství republiky</t>
  </si>
  <si>
    <t>Rally juniorská kategorie – 3 dny – regionální</t>
  </si>
  <si>
    <t>Rally juniorská kategorie – 3 dny – mistrovství republiky</t>
  </si>
  <si>
    <t>Autoslalom – 1 den - regionální</t>
  </si>
  <si>
    <t>Autoslalom – 1 den – mistrovství republiky</t>
  </si>
  <si>
    <t>Autoslalom – 2 dny – regionální</t>
  </si>
  <si>
    <t>Autoslalom – 2 dny – mistrovství republiky</t>
  </si>
  <si>
    <t>Autoslalom – 3 dny – regionální</t>
  </si>
  <si>
    <t>Autoslalom – 3 dny – mistrovství republiky</t>
  </si>
  <si>
    <t>Závody pravidelnosti  (závody veteránů bez měření dosažené rychlosti) – 1 den</t>
  </si>
  <si>
    <t>Závody pravidelnosti  (závody veteránů bez měření dosažené rychlosti) – 2 dny</t>
  </si>
  <si>
    <t>Závody pravidelnosti  (závody veteránů bez měření dosažené rychlosti) – 3 dny</t>
  </si>
  <si>
    <t>Závody do vrchu – 1 den – regionální</t>
  </si>
  <si>
    <t>Závody do vrchu – 1 den – mistrovství republiky</t>
  </si>
  <si>
    <t>Závody do vrchu – 1 den – mistrovství Evropy/světa</t>
  </si>
  <si>
    <t>Závody do vrchu – 2 dny – regionální</t>
  </si>
  <si>
    <t>Závody do vrchu – 2 dny – mistrovství republiky</t>
  </si>
  <si>
    <t>Závody do vrchu – 2 dny – mistrovství Evropy/světa</t>
  </si>
  <si>
    <t>Závody do vrchu – 3 dny – regionální</t>
  </si>
  <si>
    <t>Závody do vrchu – 3 dny – mistrovství republiky</t>
  </si>
  <si>
    <t>Závody do vrchu – 3 dny – mistrovství Evropy/světa</t>
  </si>
  <si>
    <t>Ukázková jízda</t>
  </si>
  <si>
    <t>Automobily</t>
  </si>
  <si>
    <t>Automobily:</t>
  </si>
  <si>
    <t>Motocykly:</t>
  </si>
  <si>
    <t>Motokáry:</t>
  </si>
  <si>
    <t>Poznámka:</t>
  </si>
  <si>
    <t>Pojištění odpovědnosti za škodu způsobenou účastníkem akce</t>
  </si>
  <si>
    <t>Karavany:</t>
  </si>
  <si>
    <t>Veteráni:</t>
  </si>
  <si>
    <t>Handicapovaní jezdci:</t>
  </si>
  <si>
    <t>Minikáry:</t>
  </si>
  <si>
    <t>Bikros, cyklotrial:</t>
  </si>
  <si>
    <t>AOS auto/moto:</t>
  </si>
  <si>
    <t>Razítko a podpis statutárního orgánu subjektu</t>
  </si>
  <si>
    <t>(dále vyberte typ podniku, vč. počtu účastníků,
na listu Automobily)</t>
  </si>
  <si>
    <t>(dále vyberte typ podniku, vč. počtu účastníků,
na listu Motocykly)</t>
  </si>
  <si>
    <t>(dále vyberte typ podniku, vč. počtu účastníků,
na listu Motokáry)</t>
  </si>
  <si>
    <t>Obec-dodávací pošta:</t>
  </si>
  <si>
    <t>Silniční závody – 1 den</t>
  </si>
  <si>
    <t>Silniční závody – 2 dny</t>
  </si>
  <si>
    <t>(vyplňuje AČR)</t>
  </si>
  <si>
    <t>Předpoklá-daný počet účastníků</t>
  </si>
  <si>
    <t>Skutečný počet účastníků</t>
  </si>
  <si>
    <t>Sum</t>
  </si>
  <si>
    <t>Rallycross – 1 den – Evropský pohár</t>
  </si>
  <si>
    <t>Rallycross – 2 dny – Evropský pohár</t>
  </si>
  <si>
    <t>Rallycross – 3 dny – Evropský pohár</t>
  </si>
  <si>
    <t>Motocross – motoskijöring</t>
  </si>
  <si>
    <t>Motocross – přebor sidecar</t>
  </si>
  <si>
    <t xml:space="preserve">Silnice – dragster – 2 dny </t>
  </si>
  <si>
    <t>IČO:</t>
  </si>
  <si>
    <t>Zálohový příspěvek na pojištění uhraďte dle faktury vystavené společností PLATINUM Consulting s.r.o.</t>
  </si>
  <si>
    <t>Do 5 dnů po skončení akce zašlete na PLATINUM Consulting s.r.o. seznam účastníků akce (startovní listina) a skutečné počty účastníků doplněných do listu Automobily / Motocykly / Motokáry.    PLATINUM Consulting s.r.o. provede vyúčtování příspěvku na pojištění.</t>
  </si>
  <si>
    <t>Zálohový příspěvek na pojištění (60%)</t>
  </si>
  <si>
    <t>Celkový příspěvek na pojištění</t>
  </si>
  <si>
    <r>
      <t xml:space="preserve">Výsledný/konečný příspěvek na pojištění za akci  </t>
    </r>
    <r>
      <rPr>
        <sz val="12"/>
        <rFont val="Arial"/>
        <family val="2"/>
        <charset val="238"/>
      </rPr>
      <t xml:space="preserve">  (-přeplatek/+doplatek)</t>
    </r>
    <r>
      <rPr>
        <b/>
        <sz val="12"/>
        <rFont val="Arial"/>
        <family val="2"/>
        <charset val="238"/>
      </rPr>
      <t xml:space="preserve"> :</t>
    </r>
  </si>
  <si>
    <t>Reg. č./IČ</t>
  </si>
  <si>
    <t>Zde zaškrtnout:</t>
  </si>
  <si>
    <t>Ostatní akce "bez pojištění účastníků akce"</t>
  </si>
  <si>
    <t>Kontaktní osoba za PLATINUM Consulting s.r.o.: Martina Masslová, email: masslova@platinum.cz, mobil: 720 076 802, tel.: 226 224 126</t>
  </si>
  <si>
    <t>Dále se zavazujeme uzavřít na námi pořádané akci pojištění odpovědnosti účastníků akce v souladu s pojistnou smlouvou, pokud to vyžadují příslušné mezinárodní nebo národní sportovní řády a splnit všechny závazky, včetně úhrady příspěvku na pojištění a to přímo společnosti PLATINUM Consulting s.r.o. na účet uvedený na faktuře vystavené společností PLATINUM Consulting s.r.o..</t>
  </si>
  <si>
    <t>Pořadatel – pojištěný dle Oddílu 1 pojistné smlouvy</t>
  </si>
  <si>
    <t>Příloha k Přihlášce do pojištění pro rok 2020</t>
  </si>
  <si>
    <t>Sazba v Kč pro rok 2020 ČR</t>
  </si>
  <si>
    <t>Příloha č. 3 k PS 400046134</t>
  </si>
  <si>
    <t>Žádáme Autoklub České republiky (AČR), se sídlem Praha 1 - Nové Město, Opletalova 1337/29, PSČ 110 00, IČ: 00550264, o uzavření pojištění odpovědnosti za škodu vzniklou jinému v souvislosti s akcí námi pořádanou, a to na základě pojistné smlouvy č. 400046134 uzavřené mezi AČR a Allianz pojišťovnou, a.s. (dále jen pojistná smlouva)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</si>
</sst>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6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i/>
      <sz val="6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8"/>
      <color rgb="FF0070C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sz val="12"/>
      <name val="Calibri"/>
      <family val="2"/>
      <charset val="238"/>
    </font>
    <font>
      <b/>
      <sz val="12"/>
      <name val="Times New Roman"/>
      <family val="1"/>
      <charset val="238"/>
    </font>
    <font>
      <b/>
      <sz val="11"/>
      <name val="Calibri"/>
      <family val="2"/>
      <charset val="238"/>
    </font>
    <font>
      <b/>
      <sz val="20"/>
      <name val="Calibri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u/>
      <sz val="8"/>
      <name val="Arial"/>
      <family val="2"/>
      <charset val="238"/>
    </font>
    <font>
      <b/>
      <u/>
      <sz val="11"/>
      <name val="Arial"/>
      <family val="2"/>
      <charset val="238"/>
    </font>
    <font>
      <b/>
      <sz val="20"/>
      <name val="Arial"/>
      <family val="2"/>
      <charset val="238"/>
    </font>
    <font>
      <b/>
      <i/>
      <sz val="8"/>
      <name val="Arial"/>
      <family val="2"/>
      <charset val="238"/>
    </font>
    <font>
      <u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75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horizontal="justify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protection hidden="1"/>
    </xf>
    <xf numFmtId="0" fontId="2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top"/>
    </xf>
    <xf numFmtId="0" fontId="12" fillId="0" borderId="0" xfId="0" applyFont="1" applyFill="1" applyBorder="1" applyAlignment="1" applyProtection="1">
      <alignment vertical="top"/>
    </xf>
    <xf numFmtId="0" fontId="5" fillId="0" borderId="0" xfId="0" applyFont="1" applyFill="1" applyAlignment="1" applyProtection="1">
      <alignment vertical="top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justify" vertical="center"/>
    </xf>
    <xf numFmtId="0" fontId="14" fillId="0" borderId="0" xfId="0" applyFont="1" applyFill="1" applyAlignment="1" applyProtection="1">
      <alignment horizontal="justify" vertical="center"/>
    </xf>
    <xf numFmtId="2" fontId="2" fillId="0" borderId="0" xfId="0" applyNumberFormat="1" applyFont="1" applyFill="1" applyAlignment="1" applyProtection="1">
      <alignment vertical="center"/>
    </xf>
    <xf numFmtId="0" fontId="1" fillId="0" borderId="0" xfId="0" applyFont="1"/>
    <xf numFmtId="0" fontId="9" fillId="0" borderId="0" xfId="0" applyFont="1"/>
    <xf numFmtId="0" fontId="6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1" fillId="0" borderId="1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/>
    <xf numFmtId="0" fontId="5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0" fillId="0" borderId="0" xfId="0" applyFont="1" applyFill="1" applyAlignment="1" applyProtection="1">
      <alignment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6" fillId="0" borderId="0" xfId="0" applyFont="1" applyFill="1"/>
    <xf numFmtId="0" fontId="1" fillId="0" borderId="0" xfId="0" applyFont="1" applyFill="1" applyAlignment="1">
      <alignment horizontal="center" vertical="center"/>
    </xf>
    <xf numFmtId="0" fontId="26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/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44" xfId="0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 applyProtection="1">
      <alignment horizontal="center" vertical="center"/>
      <protection locked="0"/>
    </xf>
    <xf numFmtId="0" fontId="0" fillId="6" borderId="0" xfId="0" applyFill="1" applyAlignment="1" applyProtection="1">
      <protection hidden="1"/>
    </xf>
    <xf numFmtId="0" fontId="2" fillId="6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 applyProtection="1"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10" fillId="6" borderId="0" xfId="0" applyFont="1" applyFill="1" applyBorder="1" applyAlignment="1" applyProtection="1">
      <alignment horizontal="center" vertical="center"/>
      <protection hidden="1"/>
    </xf>
    <xf numFmtId="0" fontId="4" fillId="6" borderId="0" xfId="0" applyFont="1" applyFill="1" applyBorder="1" applyAlignment="1" applyProtection="1">
      <alignment horizontal="left"/>
      <protection hidden="1"/>
    </xf>
    <xf numFmtId="49" fontId="9" fillId="6" borderId="0" xfId="0" applyNumberFormat="1" applyFont="1" applyFill="1" applyBorder="1" applyAlignment="1" applyProtection="1">
      <alignment horizontal="center" vertical="center"/>
      <protection hidden="1"/>
    </xf>
    <xf numFmtId="0" fontId="4" fillId="6" borderId="0" xfId="0" applyFont="1" applyFill="1" applyBorder="1" applyAlignment="1" applyProtection="1">
      <alignment horizontal="center"/>
      <protection hidden="1"/>
    </xf>
    <xf numFmtId="2" fontId="2" fillId="6" borderId="0" xfId="0" applyNumberFormat="1" applyFont="1" applyFill="1" applyAlignment="1" applyProtection="1">
      <alignment vertical="center"/>
      <protection hidden="1"/>
    </xf>
    <xf numFmtId="2" fontId="10" fillId="6" borderId="0" xfId="0" applyNumberFormat="1" applyFont="1" applyFill="1" applyBorder="1" applyAlignment="1" applyProtection="1">
      <alignment horizontal="center" vertical="center"/>
      <protection hidden="1"/>
    </xf>
    <xf numFmtId="0" fontId="9" fillId="6" borderId="0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Border="1" applyAlignment="1" applyProtection="1">
      <alignment vertical="center"/>
      <protection hidden="1"/>
    </xf>
    <xf numFmtId="0" fontId="2" fillId="6" borderId="0" xfId="0" applyFont="1" applyFill="1" applyAlignment="1" applyProtection="1">
      <alignment vertical="center"/>
    </xf>
    <xf numFmtId="0" fontId="8" fillId="6" borderId="0" xfId="0" applyFont="1" applyFill="1" applyAlignment="1" applyProtection="1">
      <alignment horizontal="center" vertical="center"/>
      <protection hidden="1"/>
    </xf>
    <xf numFmtId="2" fontId="8" fillId="6" borderId="0" xfId="0" applyNumberFormat="1" applyFont="1" applyFill="1" applyAlignment="1" applyProtection="1">
      <alignment horizontal="center" vertical="center"/>
      <protection hidden="1"/>
    </xf>
    <xf numFmtId="0" fontId="9" fillId="6" borderId="0" xfId="0" applyFont="1" applyFill="1" applyBorder="1" applyAlignment="1" applyProtection="1">
      <alignment horizontal="left" vertical="center"/>
      <protection hidden="1"/>
    </xf>
    <xf numFmtId="0" fontId="6" fillId="6" borderId="0" xfId="0" applyFont="1" applyFill="1" applyBorder="1" applyAlignment="1" applyProtection="1">
      <alignment vertical="center"/>
      <protection hidden="1"/>
    </xf>
    <xf numFmtId="0" fontId="9" fillId="6" borderId="14" xfId="0" applyFont="1" applyFill="1" applyBorder="1" applyAlignment="1" applyProtection="1">
      <alignment vertical="center"/>
      <protection hidden="1"/>
    </xf>
    <xf numFmtId="2" fontId="9" fillId="6" borderId="0" xfId="0" applyNumberFormat="1" applyFont="1" applyFill="1" applyBorder="1" applyAlignment="1" applyProtection="1">
      <alignment vertical="center"/>
      <protection hidden="1"/>
    </xf>
    <xf numFmtId="0" fontId="5" fillId="6" borderId="0" xfId="0" applyFont="1" applyFill="1" applyAlignment="1" applyProtection="1">
      <alignment vertical="center"/>
      <protection hidden="1"/>
    </xf>
    <xf numFmtId="0" fontId="5" fillId="6" borderId="2" xfId="0" applyFont="1" applyFill="1" applyBorder="1" applyAlignment="1" applyProtection="1">
      <alignment vertical="center"/>
      <protection hidden="1"/>
    </xf>
    <xf numFmtId="0" fontId="5" fillId="6" borderId="0" xfId="0" applyFont="1" applyFill="1" applyBorder="1" applyAlignment="1" applyProtection="1">
      <alignment vertical="center"/>
      <protection hidden="1"/>
    </xf>
    <xf numFmtId="0" fontId="9" fillId="6" borderId="0" xfId="0" applyFont="1" applyFill="1" applyBorder="1" applyAlignment="1" applyProtection="1">
      <alignment vertical="center"/>
      <protection hidden="1"/>
    </xf>
    <xf numFmtId="0" fontId="4" fillId="6" borderId="0" xfId="0" applyFont="1" applyFill="1" applyAlignment="1" applyProtection="1">
      <alignment vertical="center"/>
      <protection hidden="1"/>
    </xf>
    <xf numFmtId="0" fontId="7" fillId="6" borderId="0" xfId="0" applyFont="1" applyFill="1" applyBorder="1" applyAlignment="1" applyProtection="1">
      <alignment vertical="center"/>
      <protection hidden="1"/>
    </xf>
    <xf numFmtId="0" fontId="19" fillId="6" borderId="0" xfId="0" applyFont="1" applyFill="1" applyBorder="1" applyAlignment="1" applyProtection="1">
      <alignment vertical="center"/>
      <protection hidden="1"/>
    </xf>
    <xf numFmtId="0" fontId="1" fillId="6" borderId="0" xfId="0" applyFont="1" applyFill="1" applyBorder="1" applyAlignment="1" applyProtection="1">
      <alignment vertic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3" fillId="6" borderId="0" xfId="0" applyFont="1" applyFill="1" applyAlignment="1" applyProtection="1">
      <alignment vertical="center"/>
      <protection hidden="1"/>
    </xf>
    <xf numFmtId="0" fontId="36" fillId="6" borderId="0" xfId="0" applyFont="1" applyFill="1" applyAlignment="1" applyProtection="1">
      <alignment horizontal="left" vertical="center"/>
      <protection hidden="1"/>
    </xf>
    <xf numFmtId="0" fontId="3" fillId="6" borderId="0" xfId="0" applyFont="1" applyFill="1" applyBorder="1" applyAlignment="1" applyProtection="1">
      <alignment vertical="center"/>
      <protection hidden="1"/>
    </xf>
    <xf numFmtId="0" fontId="3" fillId="6" borderId="4" xfId="0" applyFont="1" applyFill="1" applyBorder="1" applyAlignment="1" applyProtection="1">
      <alignment horizontal="left" vertical="center"/>
      <protection hidden="1"/>
    </xf>
    <xf numFmtId="0" fontId="3" fillId="6" borderId="5" xfId="0" applyFont="1" applyFill="1" applyBorder="1" applyAlignment="1" applyProtection="1">
      <alignment horizontal="left" vertical="center"/>
      <protection hidden="1"/>
    </xf>
    <xf numFmtId="0" fontId="3" fillId="6" borderId="5" xfId="0" applyFont="1" applyFill="1" applyBorder="1" applyAlignment="1" applyProtection="1">
      <alignment horizontal="right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2" fillId="6" borderId="6" xfId="0" applyFont="1" applyFill="1" applyBorder="1" applyAlignment="1" applyProtection="1">
      <alignment horizontal="center" vertical="center"/>
      <protection hidden="1"/>
    </xf>
    <xf numFmtId="0" fontId="3" fillId="6" borderId="2" xfId="0" applyFont="1" applyFill="1" applyBorder="1" applyAlignment="1" applyProtection="1">
      <alignment horizontal="left" vertical="center"/>
      <protection hidden="1"/>
    </xf>
    <xf numFmtId="0" fontId="3" fillId="6" borderId="0" xfId="0" applyFont="1" applyFill="1" applyBorder="1" applyAlignment="1" applyProtection="1">
      <alignment horizontal="left" vertical="center"/>
      <protection hidden="1"/>
    </xf>
    <xf numFmtId="0" fontId="2" fillId="6" borderId="0" xfId="0" applyFont="1" applyFill="1" applyBorder="1" applyAlignment="1" applyProtection="1">
      <alignment horizontal="center" vertical="center"/>
      <protection hidden="1"/>
    </xf>
    <xf numFmtId="0" fontId="3" fillId="6" borderId="0" xfId="0" applyFont="1" applyFill="1" applyBorder="1" applyAlignment="1" applyProtection="1">
      <alignment horizontal="right" vertical="center"/>
      <protection hidden="1"/>
    </xf>
    <xf numFmtId="0" fontId="2" fillId="6" borderId="8" xfId="0" applyFont="1" applyFill="1" applyBorder="1" applyAlignment="1" applyProtection="1">
      <alignment horizontal="center" vertical="center"/>
      <protection hidden="1"/>
    </xf>
    <xf numFmtId="0" fontId="34" fillId="6" borderId="2" xfId="0" applyFont="1" applyFill="1" applyBorder="1" applyAlignment="1" applyProtection="1">
      <alignment vertical="center"/>
      <protection hidden="1"/>
    </xf>
    <xf numFmtId="0" fontId="33" fillId="6" borderId="0" xfId="0" applyFont="1" applyFill="1" applyBorder="1" applyAlignment="1" applyProtection="1">
      <alignment vertical="center"/>
      <protection hidden="1"/>
    </xf>
    <xf numFmtId="0" fontId="34" fillId="6" borderId="0" xfId="0" applyFont="1" applyFill="1" applyBorder="1" applyAlignment="1" applyProtection="1">
      <alignment vertical="center"/>
      <protection hidden="1"/>
    </xf>
    <xf numFmtId="0" fontId="30" fillId="6" borderId="0" xfId="0" applyFont="1" applyFill="1" applyAlignment="1" applyProtection="1">
      <alignment vertical="center"/>
      <protection hidden="1"/>
    </xf>
    <xf numFmtId="0" fontId="30" fillId="6" borderId="0" xfId="0" applyFont="1" applyFill="1" applyBorder="1" applyAlignment="1" applyProtection="1">
      <alignment vertical="center"/>
      <protection hidden="1"/>
    </xf>
    <xf numFmtId="0" fontId="2" fillId="6" borderId="2" xfId="0" applyFont="1" applyFill="1" applyBorder="1" applyAlignment="1" applyProtection="1">
      <alignment vertical="center"/>
    </xf>
    <xf numFmtId="0" fontId="22" fillId="6" borderId="0" xfId="0" applyFont="1" applyFill="1" applyBorder="1" applyAlignment="1" applyProtection="1">
      <alignment vertical="center"/>
      <protection hidden="1"/>
    </xf>
    <xf numFmtId="0" fontId="2" fillId="6" borderId="8" xfId="0" applyFont="1" applyFill="1" applyBorder="1" applyAlignment="1" applyProtection="1">
      <alignment vertical="center"/>
      <protection hidden="1"/>
    </xf>
    <xf numFmtId="0" fontId="3" fillId="6" borderId="9" xfId="0" applyFont="1" applyFill="1" applyBorder="1" applyAlignment="1" applyProtection="1">
      <alignment horizontal="left" vertical="center"/>
      <protection hidden="1"/>
    </xf>
    <xf numFmtId="0" fontId="2" fillId="6" borderId="10" xfId="0" applyFont="1" applyFill="1" applyBorder="1" applyAlignment="1" applyProtection="1">
      <alignment vertical="center"/>
      <protection hidden="1"/>
    </xf>
    <xf numFmtId="0" fontId="2" fillId="6" borderId="11" xfId="0" applyFont="1" applyFill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2" fillId="6" borderId="5" xfId="0" applyFont="1" applyFill="1" applyBorder="1" applyAlignment="1" applyProtection="1">
      <alignment vertical="center"/>
      <protection hidden="1"/>
    </xf>
    <xf numFmtId="0" fontId="13" fillId="6" borderId="2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Border="1" applyAlignment="1" applyProtection="1">
      <alignment horizontal="center" vertical="center"/>
      <protection hidden="1"/>
    </xf>
    <xf numFmtId="0" fontId="13" fillId="6" borderId="8" xfId="0" applyFont="1" applyFill="1" applyBorder="1" applyAlignment="1" applyProtection="1">
      <alignment horizontal="center" vertical="center"/>
      <protection hidden="1"/>
    </xf>
    <xf numFmtId="0" fontId="13" fillId="6" borderId="9" xfId="0" applyFont="1" applyFill="1" applyBorder="1" applyAlignment="1" applyProtection="1">
      <alignment horizontal="center" vertical="center" wrapText="1"/>
      <protection hidden="1"/>
    </xf>
    <xf numFmtId="0" fontId="13" fillId="6" borderId="10" xfId="0" applyFont="1" applyFill="1" applyBorder="1" applyAlignment="1" applyProtection="1">
      <alignment horizontal="center" vertical="center"/>
      <protection hidden="1"/>
    </xf>
    <xf numFmtId="0" fontId="13" fillId="6" borderId="11" xfId="0" applyFont="1" applyFill="1" applyBorder="1" applyAlignment="1" applyProtection="1">
      <alignment horizontal="center" vertical="center"/>
      <protection hidden="1"/>
    </xf>
    <xf numFmtId="0" fontId="13" fillId="6" borderId="0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Alignment="1" applyProtection="1">
      <alignment horizontal="left" vertical="center"/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0" fontId="29" fillId="6" borderId="0" xfId="0" applyFont="1" applyFill="1" applyAlignment="1" applyProtection="1">
      <alignment horizontal="left" vertical="center"/>
      <protection hidden="1"/>
    </xf>
    <xf numFmtId="0" fontId="29" fillId="6" borderId="0" xfId="0" applyFont="1" applyFill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vertical="top"/>
      <protection hidden="1"/>
    </xf>
    <xf numFmtId="0" fontId="2" fillId="6" borderId="3" xfId="0" applyFont="1" applyFill="1" applyBorder="1" applyAlignment="1" applyProtection="1">
      <alignment vertical="top"/>
      <protection hidden="1"/>
    </xf>
    <xf numFmtId="0" fontId="2" fillId="6" borderId="0" xfId="0" applyFont="1" applyFill="1" applyBorder="1" applyAlignment="1" applyProtection="1">
      <protection hidden="1"/>
    </xf>
    <xf numFmtId="0" fontId="2" fillId="6" borderId="0" xfId="0" applyFont="1" applyFill="1" applyBorder="1" applyAlignment="1" applyProtection="1">
      <alignment vertical="top"/>
      <protection hidden="1"/>
    </xf>
    <xf numFmtId="0" fontId="16" fillId="6" borderId="0" xfId="0" applyFont="1" applyFill="1" applyBorder="1" applyAlignment="1" applyProtection="1">
      <alignment vertical="top"/>
      <protection hidden="1"/>
    </xf>
    <xf numFmtId="2" fontId="2" fillId="6" borderId="0" xfId="0" applyNumberFormat="1" applyFont="1" applyFill="1" applyBorder="1" applyAlignment="1" applyProtection="1">
      <alignment vertical="top"/>
      <protection hidden="1"/>
    </xf>
    <xf numFmtId="0" fontId="2" fillId="6" borderId="7" xfId="0" applyFont="1" applyFill="1" applyBorder="1" applyAlignment="1" applyProtection="1">
      <alignment vertical="top"/>
      <protection hidden="1"/>
    </xf>
    <xf numFmtId="0" fontId="5" fillId="6" borderId="0" xfId="0" applyFont="1" applyFill="1" applyBorder="1" applyAlignment="1" applyProtection="1">
      <alignment vertical="top"/>
      <protection hidden="1"/>
    </xf>
    <xf numFmtId="0" fontId="0" fillId="6" borderId="0" xfId="0" applyFill="1" applyAlignment="1" applyProtection="1">
      <alignment vertical="center"/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14" fillId="6" borderId="0" xfId="0" applyFont="1" applyFill="1" applyAlignment="1" applyProtection="1">
      <alignment horizontal="justify" vertical="center"/>
      <protection hidden="1"/>
    </xf>
    <xf numFmtId="0" fontId="18" fillId="6" borderId="1" xfId="0" applyFont="1" applyFill="1" applyBorder="1" applyAlignment="1" applyProtection="1">
      <alignment vertical="center"/>
      <protection hidden="1"/>
    </xf>
    <xf numFmtId="0" fontId="6" fillId="6" borderId="2" xfId="0" applyFont="1" applyFill="1" applyBorder="1" applyAlignment="1" applyProtection="1">
      <alignment vertical="center"/>
      <protection hidden="1"/>
    </xf>
    <xf numFmtId="0" fontId="14" fillId="6" borderId="0" xfId="0" applyFont="1" applyFill="1" applyAlignment="1" applyProtection="1">
      <alignment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2" fillId="6" borderId="0" xfId="0" applyFont="1" applyFill="1" applyBorder="1" applyAlignment="1" applyProtection="1">
      <alignment vertical="center"/>
    </xf>
    <xf numFmtId="0" fontId="6" fillId="6" borderId="0" xfId="0" applyFont="1" applyFill="1" applyBorder="1" applyAlignment="1" applyProtection="1">
      <alignment vertical="center"/>
    </xf>
    <xf numFmtId="0" fontId="9" fillId="6" borderId="0" xfId="0" applyFont="1" applyFill="1" applyBorder="1" applyAlignment="1" applyProtection="1">
      <alignment horizontal="left" vertical="center"/>
    </xf>
    <xf numFmtId="0" fontId="11" fillId="6" borderId="0" xfId="0" applyFont="1" applyFill="1" applyBorder="1" applyAlignment="1" applyProtection="1">
      <alignment horizontal="left" vertical="center"/>
    </xf>
    <xf numFmtId="0" fontId="6" fillId="6" borderId="0" xfId="0" applyFont="1" applyFill="1" applyBorder="1" applyAlignment="1" applyProtection="1">
      <alignment horizontal="left" vertical="center"/>
    </xf>
    <xf numFmtId="0" fontId="6" fillId="6" borderId="1" xfId="0" applyFont="1" applyFill="1" applyBorder="1" applyAlignment="1" applyProtection="1">
      <alignment vertical="center"/>
    </xf>
    <xf numFmtId="0" fontId="2" fillId="6" borderId="1" xfId="0" applyFont="1" applyFill="1" applyBorder="1" applyAlignment="1" applyProtection="1">
      <alignment vertical="center"/>
    </xf>
    <xf numFmtId="0" fontId="28" fillId="6" borderId="17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vertical="center" wrapText="1"/>
    </xf>
    <xf numFmtId="0" fontId="0" fillId="6" borderId="15" xfId="0" applyFill="1" applyBorder="1" applyAlignment="1" applyProtection="1">
      <alignment horizontal="center" vertical="center"/>
      <protection locked="0"/>
    </xf>
    <xf numFmtId="164" fontId="0" fillId="6" borderId="25" xfId="0" applyNumberFormat="1" applyFill="1" applyBorder="1" applyAlignment="1">
      <alignment horizontal="right"/>
    </xf>
    <xf numFmtId="164" fontId="0" fillId="6" borderId="42" xfId="0" applyNumberFormat="1" applyFill="1" applyBorder="1" applyAlignment="1">
      <alignment horizontal="right"/>
    </xf>
    <xf numFmtId="0" fontId="23" fillId="6" borderId="23" xfId="0" applyFont="1" applyFill="1" applyBorder="1" applyAlignment="1">
      <alignment vertical="center" wrapText="1"/>
    </xf>
    <xf numFmtId="0" fontId="0" fillId="6" borderId="16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164" fontId="0" fillId="6" borderId="53" xfId="0" applyNumberFormat="1" applyFill="1" applyBorder="1" applyAlignment="1">
      <alignment horizontal="right"/>
    </xf>
    <xf numFmtId="164" fontId="0" fillId="6" borderId="29" xfId="0" applyNumberFormat="1" applyFill="1" applyBorder="1" applyAlignment="1">
      <alignment horizontal="right"/>
    </xf>
    <xf numFmtId="164" fontId="0" fillId="6" borderId="14" xfId="0" applyNumberFormat="1" applyFill="1" applyBorder="1" applyAlignment="1">
      <alignment horizontal="right"/>
    </xf>
    <xf numFmtId="3" fontId="0" fillId="6" borderId="16" xfId="0" applyNumberFormat="1" applyFill="1" applyBorder="1" applyAlignment="1" applyProtection="1">
      <alignment horizontal="center" vertical="center"/>
      <protection locked="0"/>
    </xf>
    <xf numFmtId="0" fontId="23" fillId="6" borderId="50" xfId="0" applyFont="1" applyFill="1" applyBorder="1" applyAlignment="1">
      <alignment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vertical="center" wrapText="1"/>
    </xf>
    <xf numFmtId="0" fontId="0" fillId="6" borderId="51" xfId="0" applyFill="1" applyBorder="1" applyAlignment="1" applyProtection="1">
      <alignment horizontal="center" vertical="center"/>
      <protection locked="0"/>
    </xf>
    <xf numFmtId="164" fontId="13" fillId="6" borderId="38" xfId="0" applyNumberFormat="1" applyFont="1" applyFill="1" applyBorder="1" applyAlignment="1">
      <alignment horizontal="right" vertical="center"/>
    </xf>
    <xf numFmtId="0" fontId="13" fillId="6" borderId="39" xfId="0" applyFont="1" applyFill="1" applyBorder="1" applyAlignment="1">
      <alignment horizontal="center" vertical="center"/>
    </xf>
    <xf numFmtId="164" fontId="13" fillId="6" borderId="40" xfId="0" applyNumberFormat="1" applyFont="1" applyFill="1" applyBorder="1" applyAlignment="1">
      <alignment vertical="center"/>
    </xf>
    <xf numFmtId="164" fontId="13" fillId="6" borderId="35" xfId="0" applyNumberFormat="1" applyFont="1" applyFill="1" applyBorder="1" applyAlignment="1">
      <alignment vertical="center"/>
    </xf>
    <xf numFmtId="0" fontId="28" fillId="6" borderId="21" xfId="0" applyFont="1" applyFill="1" applyBorder="1" applyAlignment="1">
      <alignment horizontal="center" vertical="center" wrapText="1"/>
    </xf>
    <xf numFmtId="164" fontId="1" fillId="6" borderId="9" xfId="0" applyNumberFormat="1" applyFont="1" applyFill="1" applyBorder="1" applyAlignment="1">
      <alignment horizontal="right" vertical="center"/>
    </xf>
    <xf numFmtId="164" fontId="1" fillId="6" borderId="14" xfId="0" applyNumberFormat="1" applyFont="1" applyFill="1" applyBorder="1" applyAlignment="1">
      <alignment horizontal="right" vertical="center"/>
    </xf>
    <xf numFmtId="164" fontId="1" fillId="6" borderId="42" xfId="0" applyNumberFormat="1" applyFont="1" applyFill="1" applyBorder="1"/>
    <xf numFmtId="164" fontId="1" fillId="6" borderId="29" xfId="0" applyNumberFormat="1" applyFont="1" applyFill="1" applyBorder="1"/>
    <xf numFmtId="0" fontId="9" fillId="6" borderId="46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vertical="center" wrapText="1"/>
    </xf>
    <xf numFmtId="164" fontId="0" fillId="6" borderId="9" xfId="0" applyNumberFormat="1" applyFill="1" applyBorder="1"/>
    <xf numFmtId="164" fontId="0" fillId="6" borderId="14" xfId="0" applyNumberFormat="1" applyFill="1" applyBorder="1"/>
    <xf numFmtId="164" fontId="0" fillId="6" borderId="42" xfId="0" applyNumberFormat="1" applyFill="1" applyBorder="1"/>
    <xf numFmtId="164" fontId="0" fillId="6" borderId="29" xfId="0" applyNumberFormat="1" applyFill="1" applyBorder="1"/>
    <xf numFmtId="164" fontId="18" fillId="6" borderId="47" xfId="0" applyNumberFormat="1" applyFont="1" applyFill="1" applyBorder="1" applyAlignment="1">
      <alignment horizontal="right" vertical="center"/>
    </xf>
    <xf numFmtId="0" fontId="18" fillId="6" borderId="48" xfId="0" applyFont="1" applyFill="1" applyBorder="1" applyAlignment="1">
      <alignment horizontal="center" vertical="center"/>
    </xf>
    <xf numFmtId="164" fontId="18" fillId="6" borderId="40" xfId="0" applyNumberFormat="1" applyFont="1" applyFill="1" applyBorder="1" applyAlignment="1">
      <alignment vertical="center"/>
    </xf>
    <xf numFmtId="0" fontId="22" fillId="6" borderId="1" xfId="0" applyFont="1" applyFill="1" applyBorder="1" applyAlignment="1" applyProtection="1">
      <alignment horizontal="left" vertical="center"/>
      <protection hidden="1"/>
    </xf>
    <xf numFmtId="0" fontId="14" fillId="0" borderId="14" xfId="0" applyFont="1" applyFill="1" applyBorder="1" applyAlignment="1" applyProtection="1">
      <alignment horizontal="center" vertical="center"/>
      <protection locked="0" hidden="1"/>
    </xf>
    <xf numFmtId="0" fontId="14" fillId="0" borderId="12" xfId="0" applyFont="1" applyFill="1" applyBorder="1" applyAlignment="1" applyProtection="1">
      <alignment horizontal="center" vertical="center"/>
      <protection locked="0" hidden="1"/>
    </xf>
    <xf numFmtId="0" fontId="14" fillId="0" borderId="13" xfId="0" applyFont="1" applyFill="1" applyBorder="1" applyAlignment="1" applyProtection="1">
      <alignment horizontal="center" vertical="center"/>
      <protection locked="0" hidden="1"/>
    </xf>
    <xf numFmtId="0" fontId="9" fillId="6" borderId="1" xfId="0" applyFont="1" applyFill="1" applyBorder="1" applyAlignment="1" applyProtection="1">
      <alignment horizontal="center" vertical="center"/>
      <protection hidden="1"/>
    </xf>
    <xf numFmtId="0" fontId="29" fillId="6" borderId="2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Border="1" applyAlignment="1" applyProtection="1">
      <alignment horizontal="center" vertical="center"/>
      <protection hidden="1"/>
    </xf>
    <xf numFmtId="0" fontId="13" fillId="6" borderId="8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locked="0" hidden="1"/>
    </xf>
    <xf numFmtId="14" fontId="9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8" fillId="6" borderId="1" xfId="0" applyFont="1" applyFill="1" applyBorder="1" applyAlignment="1" applyProtection="1">
      <alignment horizontal="left" vertical="center"/>
      <protection hidden="1"/>
    </xf>
    <xf numFmtId="0" fontId="9" fillId="0" borderId="14" xfId="0" applyFont="1" applyFill="1" applyBorder="1" applyAlignment="1" applyProtection="1">
      <alignment horizontal="center" vertical="center"/>
      <protection locked="0" hidden="1"/>
    </xf>
    <xf numFmtId="0" fontId="9" fillId="0" borderId="12" xfId="0" applyFont="1" applyFill="1" applyBorder="1" applyAlignment="1" applyProtection="1">
      <alignment horizontal="center" vertical="center"/>
      <protection locked="0" hidden="1"/>
    </xf>
    <xf numFmtId="0" fontId="9" fillId="0" borderId="13" xfId="0" applyFont="1" applyFill="1" applyBorder="1" applyAlignment="1" applyProtection="1">
      <alignment horizontal="center" vertical="center"/>
      <protection locked="0" hidden="1"/>
    </xf>
    <xf numFmtId="0" fontId="6" fillId="6" borderId="0" xfId="0" applyFont="1" applyFill="1" applyAlignment="1" applyProtection="1">
      <alignment horizontal="justify" vertical="center"/>
      <protection hidden="1"/>
    </xf>
    <xf numFmtId="0" fontId="6" fillId="6" borderId="0" xfId="0" applyFont="1" applyFill="1" applyAlignment="1" applyProtection="1">
      <alignment horizontal="justify" vertical="center"/>
    </xf>
    <xf numFmtId="0" fontId="29" fillId="6" borderId="0" xfId="0" applyFont="1" applyFill="1" applyAlignment="1" applyProtection="1">
      <alignment horizontal="left" vertical="center" wrapText="1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1" fillId="6" borderId="0" xfId="0" applyFont="1" applyFill="1" applyAlignment="1" applyProtection="1">
      <alignment horizontal="left" vertical="center" wrapText="1"/>
      <protection hidden="1"/>
    </xf>
    <xf numFmtId="0" fontId="5" fillId="6" borderId="0" xfId="0" applyFont="1" applyFill="1" applyAlignment="1" applyProtection="1">
      <alignment horizontal="center" vertical="top"/>
      <protection hidden="1"/>
    </xf>
    <xf numFmtId="0" fontId="22" fillId="6" borderId="14" xfId="0" applyFont="1" applyFill="1" applyBorder="1" applyAlignment="1" applyProtection="1">
      <alignment horizontal="left" vertical="center"/>
      <protection hidden="1"/>
    </xf>
    <xf numFmtId="0" fontId="22" fillId="6" borderId="12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9" fillId="6" borderId="14" xfId="0" applyFont="1" applyFill="1" applyBorder="1" applyAlignment="1" applyProtection="1">
      <alignment horizontal="left" vertical="center"/>
      <protection hidden="1"/>
    </xf>
    <xf numFmtId="0" fontId="9" fillId="6" borderId="12" xfId="0" applyFont="1" applyFill="1" applyBorder="1" applyAlignment="1" applyProtection="1">
      <alignment horizontal="left" vertical="center"/>
      <protection hidden="1"/>
    </xf>
    <xf numFmtId="0" fontId="29" fillId="0" borderId="14" xfId="0" applyFont="1" applyFill="1" applyBorder="1" applyAlignment="1" applyProtection="1">
      <alignment horizontal="left" vertical="center"/>
      <protection locked="0" hidden="1"/>
    </xf>
    <xf numFmtId="0" fontId="29" fillId="0" borderId="12" xfId="0" applyFont="1" applyFill="1" applyBorder="1" applyAlignment="1" applyProtection="1">
      <alignment horizontal="left" vertical="center"/>
      <protection locked="0" hidden="1"/>
    </xf>
    <xf numFmtId="0" fontId="29" fillId="0" borderId="13" xfId="0" applyFont="1" applyFill="1" applyBorder="1" applyAlignment="1" applyProtection="1">
      <alignment horizontal="left" vertical="center"/>
      <protection locked="0" hidden="1"/>
    </xf>
    <xf numFmtId="0" fontId="20" fillId="6" borderId="0" xfId="0" applyFont="1" applyFill="1" applyAlignment="1" applyProtection="1">
      <alignment horizontal="center" vertical="center"/>
      <protection hidden="1"/>
    </xf>
    <xf numFmtId="0" fontId="18" fillId="6" borderId="0" xfId="0" applyFont="1" applyFill="1" applyAlignment="1" applyProtection="1">
      <alignment horizontal="left" vertical="center"/>
      <protection hidden="1"/>
    </xf>
    <xf numFmtId="0" fontId="18" fillId="6" borderId="8" xfId="0" applyFont="1" applyFill="1" applyBorder="1" applyAlignment="1" applyProtection="1">
      <alignment horizontal="left" vertical="center"/>
      <protection hidden="1"/>
    </xf>
    <xf numFmtId="0" fontId="17" fillId="6" borderId="0" xfId="0" applyFont="1" applyFill="1" applyAlignment="1" applyProtection="1">
      <alignment horizontal="center" vertical="center"/>
      <protection hidden="1"/>
    </xf>
    <xf numFmtId="0" fontId="2" fillId="6" borderId="0" xfId="0" applyFont="1" applyFill="1" applyBorder="1" applyAlignment="1" applyProtection="1">
      <alignment horizontal="left" vertical="center"/>
      <protection locked="0" hidden="1"/>
    </xf>
    <xf numFmtId="0" fontId="37" fillId="6" borderId="2" xfId="0" applyFont="1" applyFill="1" applyBorder="1" applyAlignment="1" applyProtection="1">
      <alignment horizontal="center" vertical="center"/>
      <protection hidden="1"/>
    </xf>
    <xf numFmtId="0" fontId="37" fillId="6" borderId="0" xfId="0" applyFont="1" applyFill="1" applyBorder="1" applyAlignment="1" applyProtection="1">
      <alignment horizontal="center" vertical="center"/>
      <protection hidden="1"/>
    </xf>
    <xf numFmtId="0" fontId="37" fillId="6" borderId="8" xfId="0" applyFont="1" applyFill="1" applyBorder="1" applyAlignment="1" applyProtection="1">
      <alignment horizontal="center" vertical="center"/>
      <protection hidden="1"/>
    </xf>
    <xf numFmtId="0" fontId="9" fillId="6" borderId="2" xfId="0" applyFont="1" applyFill="1" applyBorder="1" applyAlignment="1" applyProtection="1">
      <alignment horizontal="left" vertical="center" wrapText="1"/>
      <protection hidden="1"/>
    </xf>
    <xf numFmtId="0" fontId="9" fillId="6" borderId="0" xfId="0" applyFont="1" applyFill="1" applyBorder="1" applyAlignment="1" applyProtection="1">
      <alignment horizontal="left" vertical="center" wrapText="1"/>
      <protection hidden="1"/>
    </xf>
    <xf numFmtId="0" fontId="9" fillId="6" borderId="8" xfId="0" applyFont="1" applyFill="1" applyBorder="1" applyAlignment="1" applyProtection="1">
      <alignment horizontal="left" vertical="center" wrapText="1"/>
      <protection hidden="1"/>
    </xf>
    <xf numFmtId="49" fontId="1" fillId="0" borderId="12" xfId="0" applyNumberFormat="1" applyFont="1" applyFill="1" applyBorder="1" applyAlignment="1" applyProtection="1">
      <alignment horizontal="left" vertical="center"/>
      <protection locked="0" hidden="1"/>
    </xf>
    <xf numFmtId="49" fontId="1" fillId="0" borderId="13" xfId="0" applyNumberFormat="1" applyFont="1" applyFill="1" applyBorder="1" applyAlignment="1" applyProtection="1">
      <alignment horizontal="left" vertical="center"/>
      <protection locked="0" hidden="1"/>
    </xf>
    <xf numFmtId="0" fontId="1" fillId="0" borderId="12" xfId="0" applyFont="1" applyFill="1" applyBorder="1" applyAlignment="1" applyProtection="1">
      <alignment horizontal="left" vertical="center"/>
      <protection locked="0" hidden="1"/>
    </xf>
    <xf numFmtId="0" fontId="1" fillId="0" borderId="13" xfId="0" applyFont="1" applyFill="1" applyBorder="1" applyAlignment="1" applyProtection="1">
      <alignment horizontal="left" vertical="center"/>
      <protection locked="0" hidden="1"/>
    </xf>
    <xf numFmtId="0" fontId="1" fillId="0" borderId="12" xfId="0" applyFont="1" applyFill="1" applyBorder="1" applyAlignment="1" applyProtection="1">
      <alignment horizontal="left" vertical="center" wrapText="1"/>
      <protection locked="0" hidden="1"/>
    </xf>
    <xf numFmtId="0" fontId="1" fillId="0" borderId="13" xfId="0" applyFont="1" applyFill="1" applyBorder="1" applyAlignment="1" applyProtection="1">
      <alignment horizontal="left" vertical="center" wrapText="1"/>
      <protection locked="0" hidden="1"/>
    </xf>
    <xf numFmtId="0" fontId="9" fillId="6" borderId="14" xfId="0" applyFont="1" applyFill="1" applyBorder="1" applyAlignment="1" applyProtection="1">
      <alignment horizontal="center" vertical="center"/>
      <protection hidden="1"/>
    </xf>
    <xf numFmtId="0" fontId="9" fillId="6" borderId="12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6" borderId="0" xfId="0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right"/>
      <protection hidden="1"/>
    </xf>
    <xf numFmtId="0" fontId="9" fillId="6" borderId="0" xfId="0" applyFont="1" applyFill="1" applyAlignment="1" applyProtection="1">
      <alignment horizontal="right"/>
      <protection hidden="1"/>
    </xf>
    <xf numFmtId="0" fontId="35" fillId="6" borderId="0" xfId="0" applyFont="1" applyFill="1" applyAlignment="1" applyProtection="1">
      <alignment horizontal="center" vertical="center"/>
      <protection hidden="1"/>
    </xf>
    <xf numFmtId="0" fontId="9" fillId="6" borderId="14" xfId="0" applyFont="1" applyFill="1" applyBorder="1" applyAlignment="1" applyProtection="1">
      <alignment vertical="center"/>
      <protection hidden="1"/>
    </xf>
    <xf numFmtId="0" fontId="9" fillId="6" borderId="12" xfId="0" applyFont="1" applyFill="1" applyBorder="1" applyAlignment="1" applyProtection="1">
      <alignment vertical="center"/>
      <protection hidden="1"/>
    </xf>
    <xf numFmtId="0" fontId="25" fillId="0" borderId="0" xfId="0" applyFont="1" applyFill="1" applyAlignment="1">
      <alignment horizontal="right"/>
    </xf>
    <xf numFmtId="0" fontId="24" fillId="5" borderId="22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13" fillId="6" borderId="33" xfId="0" applyFont="1" applyFill="1" applyBorder="1" applyAlignment="1">
      <alignment horizontal="center" vertical="center"/>
    </xf>
    <xf numFmtId="0" fontId="13" fillId="6" borderId="34" xfId="0" applyFont="1" applyFill="1" applyBorder="1" applyAlignment="1">
      <alignment horizontal="center" vertical="center"/>
    </xf>
    <xf numFmtId="0" fontId="13" fillId="6" borderId="36" xfId="0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25" fillId="0" borderId="0" xfId="0" applyFont="1" applyFill="1" applyAlignment="1" applyProtection="1">
      <alignment horizontal="right"/>
      <protection locked="0"/>
    </xf>
    <xf numFmtId="0" fontId="1" fillId="4" borderId="2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45" xfId="0" applyFont="1" applyFill="1" applyBorder="1" applyAlignment="1">
      <alignment horizontal="center"/>
    </xf>
    <xf numFmtId="0" fontId="18" fillId="6" borderId="36" xfId="0" applyFont="1" applyFill="1" applyBorder="1" applyAlignment="1">
      <alignment horizontal="center" vertical="center"/>
    </xf>
    <xf numFmtId="0" fontId="18" fillId="6" borderId="37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23" fillId="4" borderId="19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49" xfId="0" applyFont="1" applyFill="1" applyBorder="1" applyAlignment="1">
      <alignment horizontal="center" vertical="center" wrapText="1"/>
    </xf>
    <xf numFmtId="0" fontId="31" fillId="6" borderId="0" xfId="0" applyFont="1" applyFill="1" applyAlignment="1" applyProtection="1">
      <alignment vertical="center" wrapText="1"/>
      <protection hidden="1"/>
    </xf>
  </cellXfs>
  <cellStyles count="3">
    <cellStyle name="Normální" xfId="0" builtinId="0"/>
    <cellStyle name="normální 2" xfId="1"/>
    <cellStyle name="procent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283164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E33"/>
      <color rgb="FF00A242"/>
      <color rgb="FF00B449"/>
      <color rgb="FF006026"/>
      <color rgb="FF007A31"/>
      <color rgb="FF99CCFF"/>
      <color rgb="FF2831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104775</xdr:colOff>
      <xdr:row>1</xdr:row>
      <xdr:rowOff>19051</xdr:rowOff>
    </xdr:from>
    <xdr:to>
      <xdr:col>47</xdr:col>
      <xdr:colOff>28575</xdr:colOff>
      <xdr:row>3</xdr:row>
      <xdr:rowOff>6351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05950" y="190501"/>
          <a:ext cx="1485900" cy="330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44</xdr:row>
          <xdr:rowOff>9525</xdr:rowOff>
        </xdr:from>
        <xdr:to>
          <xdr:col>5</xdr:col>
          <xdr:colOff>257175</xdr:colOff>
          <xdr:row>45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304800</xdr:colOff>
          <xdr:row>44</xdr:row>
          <xdr:rowOff>9525</xdr:rowOff>
        </xdr:from>
        <xdr:to>
          <xdr:col>21</xdr:col>
          <xdr:colOff>114300</xdr:colOff>
          <xdr:row>45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171450</xdr:colOff>
          <xdr:row>44</xdr:row>
          <xdr:rowOff>9525</xdr:rowOff>
        </xdr:from>
        <xdr:to>
          <xdr:col>37</xdr:col>
          <xdr:colOff>171450</xdr:colOff>
          <xdr:row>45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54</xdr:row>
          <xdr:rowOff>9525</xdr:rowOff>
        </xdr:from>
        <xdr:to>
          <xdr:col>5</xdr:col>
          <xdr:colOff>171450</xdr:colOff>
          <xdr:row>55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54</xdr:row>
          <xdr:rowOff>9525</xdr:rowOff>
        </xdr:from>
        <xdr:to>
          <xdr:col>13</xdr:col>
          <xdr:colOff>200025</xdr:colOff>
          <xdr:row>55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54</xdr:row>
          <xdr:rowOff>9525</xdr:rowOff>
        </xdr:from>
        <xdr:to>
          <xdr:col>21</xdr:col>
          <xdr:colOff>28575</xdr:colOff>
          <xdr:row>55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142875</xdr:colOff>
          <xdr:row>54</xdr:row>
          <xdr:rowOff>9525</xdr:rowOff>
        </xdr:from>
        <xdr:to>
          <xdr:col>30</xdr:col>
          <xdr:colOff>133350</xdr:colOff>
          <xdr:row>55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295275</xdr:colOff>
          <xdr:row>54</xdr:row>
          <xdr:rowOff>9525</xdr:rowOff>
        </xdr:from>
        <xdr:to>
          <xdr:col>39</xdr:col>
          <xdr:colOff>285750</xdr:colOff>
          <xdr:row>55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56</xdr:row>
          <xdr:rowOff>9525</xdr:rowOff>
        </xdr:from>
        <xdr:to>
          <xdr:col>8</xdr:col>
          <xdr:colOff>76200</xdr:colOff>
          <xdr:row>57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47625</xdr:colOff>
      <xdr:row>0</xdr:row>
      <xdr:rowOff>19050</xdr:rowOff>
    </xdr:from>
    <xdr:to>
      <xdr:col>6</xdr:col>
      <xdr:colOff>285750</xdr:colOff>
      <xdr:row>3</xdr:row>
      <xdr:rowOff>85181</xdr:rowOff>
    </xdr:to>
    <xdr:pic>
      <xdr:nvPicPr>
        <xdr:cNvPr id="13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543050" cy="580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tabColor theme="3" tint="0.59999389629810485"/>
    <pageSetUpPr fitToPage="1"/>
  </sheetPr>
  <dimension ref="A1:CD262"/>
  <sheetViews>
    <sheetView tabSelected="1" view="pageBreakPreview" topLeftCell="A55" zoomScaleNormal="100" zoomScaleSheetLayoutView="100" workbookViewId="0">
      <selection activeCell="AS25" sqref="AS25"/>
    </sheetView>
  </sheetViews>
  <sheetFormatPr defaultColWidth="9.140625" defaultRowHeight="14.1" customHeight="1" x14ac:dyDescent="0.2"/>
  <cols>
    <col min="1" max="3" width="2.7109375" style="8" customWidth="1"/>
    <col min="4" max="4" width="4.140625" style="8" customWidth="1"/>
    <col min="5" max="5" width="3.28515625" style="8" customWidth="1"/>
    <col min="6" max="6" width="4" style="8" customWidth="1"/>
    <col min="7" max="9" width="4.7109375" style="8" customWidth="1"/>
    <col min="10" max="10" width="2.7109375" style="8" customWidth="1"/>
    <col min="11" max="11" width="3.140625" style="8" customWidth="1"/>
    <col min="12" max="13" width="2.85546875" style="8" customWidth="1"/>
    <col min="14" max="14" width="4.7109375" style="8" customWidth="1"/>
    <col min="15" max="15" width="2.7109375" style="8" customWidth="1"/>
    <col min="16" max="16" width="4.7109375" style="8" customWidth="1"/>
    <col min="17" max="17" width="2.7109375" style="8" customWidth="1"/>
    <col min="18" max="18" width="1.85546875" style="8" customWidth="1"/>
    <col min="19" max="20" width="4.7109375" style="8" customWidth="1"/>
    <col min="21" max="21" width="2.7109375" style="8" customWidth="1"/>
    <col min="22" max="24" width="4.7109375" style="8" customWidth="1"/>
    <col min="25" max="27" width="2.7109375" style="8" customWidth="1"/>
    <col min="28" max="28" width="3" style="8" customWidth="1"/>
    <col min="29" max="31" width="4.7109375" style="8" customWidth="1"/>
    <col min="32" max="34" width="2.7109375" style="8" customWidth="1"/>
    <col min="35" max="35" width="2.5703125" style="20" customWidth="1"/>
    <col min="36" max="36" width="2.7109375" style="20" customWidth="1"/>
    <col min="37" max="37" width="4.5703125" style="20" customWidth="1"/>
    <col min="38" max="40" width="4.7109375" style="8" customWidth="1"/>
    <col min="41" max="41" width="2.7109375" style="8" customWidth="1"/>
    <col min="42" max="42" width="2.140625" style="8" customWidth="1"/>
    <col min="43" max="43" width="3.7109375" style="8" customWidth="1"/>
    <col min="44" max="44" width="2.7109375" style="8" customWidth="1"/>
    <col min="45" max="45" width="2" style="8" customWidth="1"/>
    <col min="46" max="47" width="2.7109375" style="8" customWidth="1"/>
    <col min="48" max="49" width="2.7109375" style="6" customWidth="1"/>
    <col min="50" max="50" width="11.5703125" style="7" hidden="1" customWidth="1"/>
    <col min="51" max="54" width="7.5703125" style="7" hidden="1" customWidth="1"/>
    <col min="55" max="61" width="7.5703125" style="6" hidden="1" customWidth="1"/>
    <col min="62" max="62" width="7.7109375" style="6" hidden="1" customWidth="1"/>
    <col min="63" max="64" width="2.7109375" style="6" hidden="1" customWidth="1"/>
    <col min="65" max="82" width="2.7109375" style="6" customWidth="1"/>
    <col min="83" max="212" width="2.7109375" style="8" customWidth="1"/>
    <col min="213" max="217" width="9.140625" style="8" customWidth="1"/>
    <col min="218" max="219" width="2.7109375" style="8" customWidth="1"/>
    <col min="220" max="16384" width="9.140625" style="8"/>
  </cols>
  <sheetData>
    <row r="1" spans="1:82" ht="14.1" customHeight="1" x14ac:dyDescent="0.2">
      <c r="A1" s="4" t="s">
        <v>2</v>
      </c>
      <c r="B1" s="5"/>
      <c r="C1" s="5"/>
      <c r="D1" s="5"/>
      <c r="E1" s="5"/>
      <c r="F1" s="5"/>
      <c r="G1" s="5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</row>
    <row r="2" spans="1:82" ht="14.1" customHeight="1" x14ac:dyDescent="0.2">
      <c r="A2" s="5"/>
      <c r="B2" s="5"/>
      <c r="C2" s="5"/>
      <c r="D2" s="5"/>
      <c r="E2" s="5"/>
      <c r="F2" s="5"/>
      <c r="G2" s="5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X2" s="8"/>
    </row>
    <row r="3" spans="1:82" ht="14.1" customHeight="1" x14ac:dyDescent="0.2">
      <c r="A3" s="5"/>
      <c r="B3" s="5"/>
      <c r="C3" s="5"/>
      <c r="D3" s="5"/>
      <c r="E3" s="5"/>
      <c r="F3" s="5"/>
      <c r="G3" s="5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X3" s="8"/>
    </row>
    <row r="4" spans="1:82" ht="8.25" customHeight="1" x14ac:dyDescent="0.2">
      <c r="A4" s="5"/>
      <c r="B4" s="5"/>
      <c r="C4" s="5"/>
      <c r="D4" s="5"/>
      <c r="E4" s="5"/>
      <c r="F4" s="5"/>
      <c r="G4" s="5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X4" s="8"/>
    </row>
    <row r="5" spans="1:82" ht="12.75" x14ac:dyDescent="0.2">
      <c r="A5" s="228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X5" s="8"/>
    </row>
    <row r="6" spans="1:82" ht="15.75" x14ac:dyDescent="0.25">
      <c r="A6" s="54"/>
      <c r="B6" s="229" t="s">
        <v>205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  <c r="AV6" s="54"/>
      <c r="AX6" s="8"/>
    </row>
    <row r="7" spans="1:82" ht="20.25" customHeight="1" x14ac:dyDescent="0.2">
      <c r="A7" s="231" t="s">
        <v>7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1"/>
      <c r="AU7" s="231"/>
      <c r="AV7" s="231"/>
      <c r="AX7" s="8"/>
    </row>
    <row r="8" spans="1:82" ht="3" hidden="1" customHeight="1" x14ac:dyDescent="0.2">
      <c r="A8" s="55"/>
      <c r="B8" s="56"/>
      <c r="C8" s="55"/>
      <c r="D8" s="55"/>
      <c r="E8" s="57"/>
      <c r="F8" s="55"/>
      <c r="G8" s="55"/>
      <c r="H8" s="55"/>
      <c r="I8" s="55"/>
      <c r="J8" s="55"/>
      <c r="K8" s="58"/>
      <c r="L8" s="58"/>
      <c r="M8" s="58"/>
      <c r="N8" s="58"/>
      <c r="O8" s="58"/>
      <c r="P8" s="58"/>
      <c r="Q8" s="58"/>
      <c r="R8" s="58"/>
      <c r="S8" s="58"/>
      <c r="T8" s="58"/>
      <c r="U8" s="59"/>
      <c r="V8" s="58"/>
      <c r="W8" s="58"/>
      <c r="X8" s="58"/>
      <c r="Y8" s="58"/>
      <c r="Z8" s="58"/>
      <c r="AA8" s="58"/>
      <c r="AB8" s="60"/>
      <c r="AC8" s="61"/>
      <c r="AD8" s="61"/>
      <c r="AE8" s="61"/>
      <c r="AF8" s="61"/>
      <c r="AG8" s="61"/>
      <c r="AH8" s="61"/>
      <c r="AI8" s="61"/>
      <c r="AJ8" s="62"/>
      <c r="AK8" s="63"/>
      <c r="AL8" s="58"/>
      <c r="AM8" s="58"/>
      <c r="AN8" s="58"/>
      <c r="AO8" s="58"/>
      <c r="AP8" s="58"/>
      <c r="AQ8" s="64"/>
      <c r="AR8" s="65"/>
      <c r="AS8" s="65"/>
      <c r="AT8" s="65"/>
      <c r="AU8" s="65"/>
      <c r="AV8" s="65"/>
      <c r="AX8" s="8"/>
    </row>
    <row r="9" spans="1:82" ht="46.5" customHeight="1" x14ac:dyDescent="0.2">
      <c r="A9" s="198" t="s">
        <v>206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X9" s="8"/>
    </row>
    <row r="10" spans="1:82" ht="3" customHeight="1" x14ac:dyDescent="0.2">
      <c r="A10" s="197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9"/>
      <c r="AX10" s="8"/>
    </row>
    <row r="11" spans="1:82" ht="24" customHeight="1" x14ac:dyDescent="0.2">
      <c r="A11" s="55"/>
      <c r="B11" s="211" t="s">
        <v>202</v>
      </c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64"/>
      <c r="AW11" s="10"/>
      <c r="AX11" s="8"/>
      <c r="AY11" s="11"/>
    </row>
    <row r="12" spans="1:82" s="66" customFormat="1" ht="3" customHeight="1" x14ac:dyDescent="0.2"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8"/>
      <c r="AJ12" s="68"/>
      <c r="AK12" s="68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9"/>
      <c r="AW12" s="136"/>
      <c r="AY12" s="137"/>
      <c r="AZ12" s="138"/>
      <c r="BA12" s="135"/>
      <c r="BB12" s="135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</row>
    <row r="13" spans="1:82" ht="22.5" customHeight="1" x14ac:dyDescent="0.2">
      <c r="A13" s="55"/>
      <c r="B13" s="203" t="s">
        <v>8</v>
      </c>
      <c r="C13" s="204"/>
      <c r="D13" s="204"/>
      <c r="E13" s="204"/>
      <c r="F13" s="204"/>
      <c r="G13" s="204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2"/>
      <c r="AE13" s="65"/>
      <c r="AF13" s="203" t="s">
        <v>191</v>
      </c>
      <c r="AG13" s="204"/>
      <c r="AH13" s="219"/>
      <c r="AI13" s="219"/>
      <c r="AJ13" s="219"/>
      <c r="AK13" s="219"/>
      <c r="AL13" s="220"/>
      <c r="AM13" s="70"/>
      <c r="AN13" s="71" t="s">
        <v>10</v>
      </c>
      <c r="AO13" s="219"/>
      <c r="AP13" s="219"/>
      <c r="AQ13" s="219"/>
      <c r="AR13" s="219"/>
      <c r="AS13" s="219"/>
      <c r="AT13" s="219"/>
      <c r="AU13" s="220"/>
      <c r="AV13" s="65"/>
    </row>
    <row r="14" spans="1:82" s="66" customFormat="1" ht="3" customHeight="1" x14ac:dyDescent="0.2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62"/>
      <c r="AJ14" s="62"/>
      <c r="AK14" s="62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65"/>
      <c r="AW14" s="134"/>
      <c r="AX14" s="135"/>
      <c r="AY14" s="135"/>
      <c r="AZ14" s="135"/>
      <c r="BA14" s="135"/>
      <c r="BB14" s="135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</row>
    <row r="15" spans="1:82" ht="22.5" customHeight="1" x14ac:dyDescent="0.2">
      <c r="A15" s="55"/>
      <c r="B15" s="203" t="s">
        <v>1</v>
      </c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2"/>
      <c r="AE15" s="72"/>
      <c r="AF15" s="72"/>
      <c r="AG15" s="72"/>
      <c r="AH15" s="72"/>
      <c r="AI15" s="72"/>
      <c r="AJ15" s="55"/>
      <c r="AK15" s="72"/>
      <c r="AL15" s="55"/>
      <c r="AM15" s="70"/>
      <c r="AN15" s="55"/>
      <c r="AO15" s="55"/>
      <c r="AP15" s="55"/>
      <c r="AQ15" s="55"/>
      <c r="AR15" s="55"/>
      <c r="AS15" s="55"/>
      <c r="AT15" s="55"/>
      <c r="AU15" s="55"/>
      <c r="AV15" s="65"/>
      <c r="AW15" s="31"/>
    </row>
    <row r="16" spans="1:82" s="66" customFormat="1" ht="3" customHeight="1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62"/>
      <c r="AJ16" s="62"/>
      <c r="AK16" s="62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65"/>
      <c r="AW16" s="134"/>
      <c r="AX16" s="135"/>
      <c r="AY16" s="135"/>
      <c r="AZ16" s="135"/>
      <c r="BA16" s="135"/>
      <c r="BB16" s="135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</row>
    <row r="17" spans="1:82" s="33" customFormat="1" ht="22.5" customHeight="1" x14ac:dyDescent="0.2">
      <c r="A17" s="73"/>
      <c r="B17" s="203" t="s">
        <v>9</v>
      </c>
      <c r="C17" s="204"/>
      <c r="D17" s="204"/>
      <c r="E17" s="204"/>
      <c r="F17" s="204"/>
      <c r="G17" s="204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2"/>
      <c r="AC17" s="74"/>
      <c r="AD17" s="203" t="s">
        <v>178</v>
      </c>
      <c r="AE17" s="204"/>
      <c r="AF17" s="204"/>
      <c r="AG17" s="204"/>
      <c r="AH17" s="204"/>
      <c r="AI17" s="204"/>
      <c r="AJ17" s="223"/>
      <c r="AK17" s="223"/>
      <c r="AL17" s="223"/>
      <c r="AM17" s="223"/>
      <c r="AN17" s="224"/>
      <c r="AO17" s="65"/>
      <c r="AP17" s="225" t="s">
        <v>0</v>
      </c>
      <c r="AQ17" s="226"/>
      <c r="AR17" s="221"/>
      <c r="AS17" s="221"/>
      <c r="AT17" s="221"/>
      <c r="AU17" s="222"/>
      <c r="AV17" s="75"/>
      <c r="AW17" s="31"/>
      <c r="AX17" s="32"/>
      <c r="AY17" s="32"/>
      <c r="AZ17" s="32"/>
      <c r="BA17" s="32"/>
      <c r="BB17" s="32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</row>
    <row r="18" spans="1:82" s="66" customFormat="1" ht="3" customHeight="1" x14ac:dyDescent="0.2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62"/>
      <c r="AJ18" s="62"/>
      <c r="AK18" s="62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65"/>
      <c r="AW18" s="134"/>
      <c r="AX18" s="135"/>
      <c r="AY18" s="135"/>
      <c r="AZ18" s="135"/>
      <c r="BA18" s="135"/>
      <c r="BB18" s="135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</row>
    <row r="19" spans="1:82" s="31" customFormat="1" ht="22.5" customHeight="1" x14ac:dyDescent="0.2">
      <c r="A19" s="75"/>
      <c r="B19" s="203" t="s">
        <v>197</v>
      </c>
      <c r="C19" s="204"/>
      <c r="D19" s="204"/>
      <c r="E19" s="204"/>
      <c r="F19" s="204"/>
      <c r="G19" s="204"/>
      <c r="H19" s="204"/>
      <c r="I19" s="204"/>
      <c r="J19" s="204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2"/>
      <c r="AC19" s="74"/>
      <c r="AD19" s="7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X19" s="7"/>
      <c r="AY19" s="7"/>
      <c r="AZ19" s="7"/>
      <c r="BA19" s="32"/>
      <c r="BB19" s="32"/>
    </row>
    <row r="20" spans="1:82" s="66" customFormat="1" ht="3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62"/>
      <c r="AJ20" s="62"/>
      <c r="AK20" s="62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65"/>
      <c r="AW20" s="134"/>
      <c r="AX20" s="135"/>
      <c r="AY20" s="135"/>
      <c r="AZ20" s="135"/>
      <c r="BA20" s="135"/>
      <c r="BB20" s="135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</row>
    <row r="21" spans="1:82" ht="22.5" customHeight="1" x14ac:dyDescent="0.2">
      <c r="A21" s="55"/>
      <c r="B21" s="76" t="s">
        <v>3</v>
      </c>
      <c r="C21" s="76"/>
      <c r="D21" s="76"/>
      <c r="E21" s="76"/>
      <c r="F21" s="76"/>
      <c r="G21" s="77"/>
      <c r="H21" s="203" t="s">
        <v>4</v>
      </c>
      <c r="I21" s="204"/>
      <c r="J21" s="204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20"/>
      <c r="AC21" s="55"/>
      <c r="AD21" s="232" t="s">
        <v>5</v>
      </c>
      <c r="AE21" s="233"/>
      <c r="AF21" s="233"/>
      <c r="AG21" s="233"/>
      <c r="AH21" s="219"/>
      <c r="AI21" s="219"/>
      <c r="AJ21" s="219"/>
      <c r="AK21" s="219"/>
      <c r="AL21" s="219"/>
      <c r="AM21" s="219"/>
      <c r="AN21" s="220"/>
      <c r="AO21" s="55"/>
      <c r="AP21" s="55"/>
      <c r="AQ21" s="55"/>
      <c r="AR21" s="55"/>
      <c r="AS21" s="55"/>
      <c r="AT21" s="55"/>
      <c r="AU21" s="55"/>
      <c r="AV21" s="65"/>
    </row>
    <row r="22" spans="1:82" s="66" customFormat="1" ht="3" customHeight="1" x14ac:dyDescent="0.2">
      <c r="A22" s="55"/>
      <c r="B22" s="77"/>
      <c r="C22" s="55"/>
      <c r="D22" s="55"/>
      <c r="E22" s="55"/>
      <c r="F22" s="55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5"/>
      <c r="AT22" s="55"/>
      <c r="AU22" s="55"/>
      <c r="AV22" s="65"/>
      <c r="AW22" s="134"/>
      <c r="AX22" s="135"/>
      <c r="AY22" s="135"/>
      <c r="AZ22" s="135"/>
      <c r="BA22" s="135"/>
      <c r="BB22" s="135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  <c r="CD22" s="134"/>
    </row>
    <row r="23" spans="1:82" ht="22.5" customHeight="1" x14ac:dyDescent="0.2">
      <c r="A23" s="55"/>
      <c r="B23" s="203" t="s">
        <v>88</v>
      </c>
      <c r="C23" s="204"/>
      <c r="D23" s="204"/>
      <c r="E23" s="204"/>
      <c r="F23" s="204"/>
      <c r="G23" s="204"/>
      <c r="H23" s="204"/>
      <c r="I23" s="204"/>
      <c r="J23" s="204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2"/>
      <c r="AO23" s="55"/>
      <c r="AP23" s="55"/>
      <c r="AQ23" s="55"/>
      <c r="AR23" s="55"/>
      <c r="AS23" s="55"/>
      <c r="AT23" s="55"/>
      <c r="AU23" s="55"/>
      <c r="AV23" s="65"/>
    </row>
    <row r="24" spans="1:82" s="66" customFormat="1" ht="3" customHeight="1" x14ac:dyDescent="0.2">
      <c r="A24" s="55"/>
      <c r="B24" s="79"/>
      <c r="C24" s="79"/>
      <c r="D24" s="79"/>
      <c r="E24" s="79"/>
      <c r="F24" s="80"/>
      <c r="G24" s="80"/>
      <c r="H24" s="79"/>
      <c r="I24" s="79"/>
      <c r="J24" s="79"/>
      <c r="K24" s="80"/>
      <c r="L24" s="79"/>
      <c r="M24" s="79"/>
      <c r="N24" s="79"/>
      <c r="O24" s="80"/>
      <c r="P24" s="79"/>
      <c r="Q24" s="79"/>
      <c r="R24" s="80"/>
      <c r="S24" s="79"/>
      <c r="T24" s="79"/>
      <c r="U24" s="79"/>
      <c r="V24" s="80"/>
      <c r="W24" s="79"/>
      <c r="X24" s="79"/>
      <c r="Y24" s="79"/>
      <c r="Z24" s="80"/>
      <c r="AA24" s="79"/>
      <c r="AB24" s="79"/>
      <c r="AC24" s="79"/>
      <c r="AD24" s="80"/>
      <c r="AE24" s="79"/>
      <c r="AF24" s="79"/>
      <c r="AG24" s="79"/>
      <c r="AH24" s="79"/>
      <c r="AI24" s="79"/>
      <c r="AJ24" s="80"/>
      <c r="AK24" s="79"/>
      <c r="AL24" s="79"/>
      <c r="AM24" s="79"/>
      <c r="AN24" s="80"/>
      <c r="AO24" s="79"/>
      <c r="AP24" s="79"/>
      <c r="AQ24" s="79"/>
      <c r="AR24" s="55"/>
      <c r="AS24" s="55"/>
      <c r="AT24" s="55"/>
      <c r="AU24" s="55"/>
      <c r="AV24" s="65"/>
      <c r="AW24" s="134"/>
      <c r="AX24" s="135"/>
      <c r="AY24" s="135"/>
      <c r="AZ24" s="135"/>
      <c r="BA24" s="135"/>
      <c r="BB24" s="135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</row>
    <row r="25" spans="1:82" ht="22.5" customHeight="1" x14ac:dyDescent="0.2">
      <c r="A25" s="55"/>
      <c r="B25" s="203" t="s">
        <v>89</v>
      </c>
      <c r="C25" s="204"/>
      <c r="D25" s="204"/>
      <c r="E25" s="204"/>
      <c r="F25" s="204"/>
      <c r="G25" s="204"/>
      <c r="H25" s="204"/>
      <c r="I25" s="204"/>
      <c r="J25" s="204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2"/>
      <c r="AO25" s="55"/>
      <c r="AP25" s="55"/>
      <c r="AQ25" s="55"/>
      <c r="AR25" s="55"/>
      <c r="AS25" s="55"/>
      <c r="AT25" s="55"/>
      <c r="AU25" s="55"/>
      <c r="AV25" s="65"/>
    </row>
    <row r="26" spans="1:82" s="66" customFormat="1" ht="11.25" x14ac:dyDescent="0.2">
      <c r="A26" s="55"/>
      <c r="B26" s="77"/>
      <c r="C26" s="55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65"/>
      <c r="AW26" s="134"/>
      <c r="AX26" s="135"/>
      <c r="AY26" s="135"/>
      <c r="AZ26" s="135"/>
      <c r="BA26" s="135"/>
      <c r="BB26" s="135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</row>
    <row r="27" spans="1:82" ht="3" customHeight="1" x14ac:dyDescent="0.2">
      <c r="A27" s="202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</row>
    <row r="28" spans="1:82" s="66" customFormat="1" ht="28.9" customHeight="1" x14ac:dyDescent="0.2">
      <c r="A28" s="55"/>
      <c r="B28" s="211" t="s">
        <v>11</v>
      </c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65"/>
      <c r="AW28" s="134"/>
      <c r="AX28" s="135"/>
      <c r="AY28" s="135"/>
      <c r="AZ28" s="135"/>
      <c r="BA28" s="135"/>
      <c r="BB28" s="135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  <c r="BY28" s="134"/>
      <c r="BZ28" s="134"/>
      <c r="CA28" s="134"/>
      <c r="CB28" s="134"/>
      <c r="CC28" s="134"/>
      <c r="CD28" s="134"/>
    </row>
    <row r="29" spans="1:82" s="66" customFormat="1" ht="3" customHeight="1" x14ac:dyDescent="0.2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62"/>
      <c r="AJ29" s="62"/>
      <c r="AK29" s="62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65"/>
      <c r="AW29" s="134"/>
      <c r="AX29" s="135"/>
      <c r="AY29" s="135"/>
      <c r="AZ29" s="135"/>
      <c r="BA29" s="135"/>
      <c r="BB29" s="135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</row>
    <row r="30" spans="1:82" ht="17.25" customHeight="1" x14ac:dyDescent="0.2">
      <c r="A30" s="55"/>
      <c r="B30" s="81" t="s">
        <v>12</v>
      </c>
      <c r="C30" s="55"/>
      <c r="D30" s="55"/>
      <c r="E30" s="55"/>
      <c r="F30" s="55"/>
      <c r="G30" s="55"/>
      <c r="H30" s="205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7"/>
      <c r="AV30" s="65"/>
    </row>
    <row r="31" spans="1:82" s="66" customFormat="1" ht="3" customHeight="1" x14ac:dyDescent="0.2">
      <c r="A31" s="197"/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34"/>
      <c r="AX31" s="135"/>
      <c r="AY31" s="135"/>
      <c r="AZ31" s="135"/>
      <c r="BA31" s="135"/>
      <c r="BB31" s="135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</row>
    <row r="32" spans="1:82" ht="17.25" customHeight="1" x14ac:dyDescent="0.2">
      <c r="A32" s="82"/>
      <c r="B32" s="209" t="s">
        <v>13</v>
      </c>
      <c r="C32" s="209"/>
      <c r="D32" s="209"/>
      <c r="E32" s="209"/>
      <c r="F32" s="209"/>
      <c r="G32" s="210"/>
      <c r="H32" s="205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7"/>
      <c r="AV32" s="65"/>
      <c r="BC32" s="26" t="s">
        <v>23</v>
      </c>
      <c r="BD32" s="26" t="s">
        <v>15</v>
      </c>
      <c r="BE32" s="26" t="s">
        <v>16</v>
      </c>
      <c r="BF32" s="26" t="s">
        <v>17</v>
      </c>
    </row>
    <row r="33" spans="1:82" s="66" customFormat="1" ht="3" customHeight="1" x14ac:dyDescent="0.2">
      <c r="A33" s="208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134"/>
      <c r="AX33" s="135"/>
      <c r="AY33" s="135"/>
      <c r="AZ33" s="135"/>
      <c r="BA33" s="135"/>
      <c r="BB33" s="135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</row>
    <row r="34" spans="1:82" ht="17.25" customHeight="1" x14ac:dyDescent="0.2">
      <c r="A34" s="55"/>
      <c r="B34" s="81" t="s">
        <v>14</v>
      </c>
      <c r="C34" s="77"/>
      <c r="D34" s="77"/>
      <c r="E34" s="77"/>
      <c r="F34" s="77"/>
      <c r="G34" s="77"/>
      <c r="H34" s="205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7"/>
      <c r="AV34" s="65"/>
      <c r="AY34" s="23" t="s">
        <v>20</v>
      </c>
      <c r="AZ34" s="23" t="s">
        <v>21</v>
      </c>
      <c r="BA34" s="23" t="s">
        <v>22</v>
      </c>
      <c r="BB34" s="7" t="s">
        <v>19</v>
      </c>
      <c r="BC34" s="25">
        <v>0.2</v>
      </c>
      <c r="BD34" s="25">
        <v>0.2</v>
      </c>
      <c r="BE34" s="25">
        <v>0.3</v>
      </c>
      <c r="BF34" s="25">
        <v>0.1</v>
      </c>
      <c r="BG34" s="24" t="s">
        <v>26</v>
      </c>
      <c r="BH34" s="24" t="s">
        <v>25</v>
      </c>
      <c r="BI34" s="24" t="s">
        <v>24</v>
      </c>
      <c r="BJ34" s="24" t="s">
        <v>27</v>
      </c>
    </row>
    <row r="35" spans="1:82" s="66" customFormat="1" ht="3" customHeight="1" x14ac:dyDescent="0.2">
      <c r="A35" s="197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34"/>
      <c r="AX35" s="135"/>
      <c r="AY35" s="139"/>
      <c r="AZ35" s="139"/>
      <c r="BA35" s="139"/>
      <c r="BB35" s="135"/>
      <c r="BC35" s="140"/>
      <c r="BD35" s="140"/>
      <c r="BE35" s="140"/>
      <c r="BF35" s="140"/>
      <c r="BG35" s="140"/>
      <c r="BH35" s="140"/>
      <c r="BI35" s="140"/>
      <c r="BJ35" s="140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</row>
    <row r="36" spans="1:82" s="66" customFormat="1" ht="16.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134"/>
      <c r="AX36" s="135"/>
      <c r="AY36" s="139"/>
      <c r="AZ36" s="139"/>
      <c r="BA36" s="139"/>
      <c r="BB36" s="135"/>
      <c r="BC36" s="140"/>
      <c r="BD36" s="140"/>
      <c r="BE36" s="140"/>
      <c r="BF36" s="140"/>
      <c r="BG36" s="140"/>
      <c r="BH36" s="140"/>
      <c r="BI36" s="140"/>
      <c r="BJ36" s="140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</row>
    <row r="37" spans="1:82" ht="16.5" customHeight="1" x14ac:dyDescent="0.2">
      <c r="A37" s="57"/>
      <c r="B37" s="180" t="s">
        <v>30</v>
      </c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1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3"/>
      <c r="AC37" s="83" t="s">
        <v>181</v>
      </c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Y37" s="23"/>
      <c r="AZ37" s="23"/>
      <c r="BA37" s="23"/>
      <c r="BC37" s="24"/>
      <c r="BD37" s="24"/>
      <c r="BE37" s="24"/>
      <c r="BF37" s="24"/>
      <c r="BG37" s="24"/>
      <c r="BH37" s="24"/>
      <c r="BI37" s="24"/>
      <c r="BJ37" s="24"/>
    </row>
    <row r="38" spans="1:82" ht="4.5" customHeight="1" x14ac:dyDescent="0.2">
      <c r="A38" s="57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Y38" s="23"/>
      <c r="AZ38" s="23"/>
      <c r="BA38" s="23"/>
      <c r="BC38" s="24"/>
      <c r="BD38" s="24"/>
      <c r="BE38" s="24"/>
      <c r="BF38" s="24"/>
      <c r="BG38" s="24"/>
      <c r="BH38" s="24"/>
      <c r="BI38" s="24"/>
      <c r="BJ38" s="24"/>
    </row>
    <row r="39" spans="1:82" ht="16.5" customHeight="1" x14ac:dyDescent="0.2">
      <c r="A39" s="57"/>
      <c r="B39" s="200" t="s">
        <v>31</v>
      </c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181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3"/>
      <c r="AC39" s="83" t="s">
        <v>181</v>
      </c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Y39" s="23"/>
      <c r="AZ39" s="23"/>
      <c r="BA39" s="23"/>
      <c r="BC39" s="24"/>
      <c r="BD39" s="24"/>
      <c r="BE39" s="24"/>
      <c r="BF39" s="24"/>
      <c r="BG39" s="24"/>
      <c r="BH39" s="24"/>
      <c r="BI39" s="24"/>
      <c r="BJ39" s="24"/>
    </row>
    <row r="40" spans="1:82" ht="16.5" customHeigh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Y40" s="23"/>
      <c r="AZ40" s="23"/>
      <c r="BA40" s="23"/>
      <c r="BC40" s="24"/>
      <c r="BD40" s="24"/>
      <c r="BE40" s="24"/>
      <c r="BF40" s="24"/>
      <c r="BG40" s="24"/>
      <c r="BH40" s="24"/>
      <c r="BI40" s="24"/>
      <c r="BJ40" s="24"/>
    </row>
    <row r="41" spans="1:82" ht="5.25" customHeight="1" x14ac:dyDescent="0.2">
      <c r="A41" s="55"/>
      <c r="B41" s="85"/>
      <c r="C41" s="86"/>
      <c r="D41" s="86"/>
      <c r="E41" s="86"/>
      <c r="F41" s="86"/>
      <c r="G41" s="86"/>
      <c r="H41" s="86"/>
      <c r="I41" s="86"/>
      <c r="J41" s="86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8"/>
      <c r="AF41" s="88"/>
      <c r="AG41" s="87"/>
      <c r="AH41" s="87"/>
      <c r="AI41" s="87"/>
      <c r="AJ41" s="87"/>
      <c r="AK41" s="87"/>
      <c r="AL41" s="87"/>
      <c r="AM41" s="87"/>
      <c r="AN41" s="87"/>
      <c r="AO41" s="87"/>
      <c r="AP41" s="88"/>
      <c r="AQ41" s="88"/>
      <c r="AR41" s="88"/>
      <c r="AS41" s="88"/>
      <c r="AT41" s="88"/>
      <c r="AU41" s="89"/>
      <c r="AV41" s="65"/>
    </row>
    <row r="42" spans="1:82" ht="18" x14ac:dyDescent="0.2">
      <c r="A42" s="55"/>
      <c r="B42" s="213" t="s">
        <v>167</v>
      </c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5"/>
      <c r="AV42" s="65"/>
    </row>
    <row r="43" spans="1:82" ht="15.75" x14ac:dyDescent="0.2">
      <c r="A43" s="55"/>
      <c r="B43" s="185" t="s">
        <v>198</v>
      </c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  <c r="AT43" s="186"/>
      <c r="AU43" s="187"/>
      <c r="AV43" s="65"/>
    </row>
    <row r="44" spans="1:82" ht="11.25" customHeight="1" x14ac:dyDescent="0.2">
      <c r="A44" s="55"/>
      <c r="B44" s="90"/>
      <c r="C44" s="91"/>
      <c r="D44" s="91"/>
      <c r="E44" s="91"/>
      <c r="F44" s="91"/>
      <c r="G44" s="91"/>
      <c r="H44" s="65"/>
      <c r="I44" s="65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2"/>
      <c r="AL44" s="93"/>
      <c r="AM44" s="93"/>
      <c r="AN44" s="93"/>
      <c r="AO44" s="92"/>
      <c r="AP44" s="92"/>
      <c r="AQ44" s="93"/>
      <c r="AR44" s="93"/>
      <c r="AS44" s="93"/>
      <c r="AT44" s="92"/>
      <c r="AU44" s="94"/>
      <c r="AV44" s="65"/>
      <c r="AX44" s="7" t="s">
        <v>18</v>
      </c>
      <c r="AY44" s="23"/>
    </row>
    <row r="45" spans="1:82" ht="16.5" customHeight="1" x14ac:dyDescent="0.2">
      <c r="A45" s="55"/>
      <c r="B45" s="95" t="s">
        <v>163</v>
      </c>
      <c r="C45" s="91"/>
      <c r="D45" s="65"/>
      <c r="E45" s="96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97" t="s">
        <v>164</v>
      </c>
      <c r="S45" s="91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97" t="s">
        <v>165</v>
      </c>
      <c r="AI45" s="91"/>
      <c r="AJ45" s="65"/>
      <c r="AK45" s="65"/>
      <c r="AL45" s="93"/>
      <c r="AM45" s="93"/>
      <c r="AN45" s="93"/>
      <c r="AO45" s="65"/>
      <c r="AP45" s="65"/>
      <c r="AQ45" s="65"/>
      <c r="AR45" s="65"/>
      <c r="AS45" s="65"/>
      <c r="AT45" s="92"/>
      <c r="AU45" s="94"/>
      <c r="AV45" s="65"/>
      <c r="AY45" s="23" t="str">
        <f>IF(Q43&lt;&gt;"","X","")</f>
        <v/>
      </c>
    </row>
    <row r="46" spans="1:82" s="36" customFormat="1" ht="26.25" customHeight="1" x14ac:dyDescent="0.2">
      <c r="A46" s="98"/>
      <c r="B46" s="216" t="s">
        <v>175</v>
      </c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99"/>
      <c r="Q46" s="99"/>
      <c r="R46" s="217" t="s">
        <v>176</v>
      </c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99"/>
      <c r="AG46" s="99"/>
      <c r="AH46" s="217" t="s">
        <v>177</v>
      </c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8"/>
      <c r="AV46" s="274"/>
      <c r="AW46" s="34"/>
      <c r="AX46" s="35"/>
      <c r="AY46" s="35"/>
      <c r="AZ46" s="35"/>
      <c r="BA46" s="35"/>
      <c r="BB46" s="35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</row>
    <row r="47" spans="1:82" ht="8.25" customHeight="1" x14ac:dyDescent="0.2">
      <c r="A47" s="55"/>
      <c r="B47" s="90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94"/>
      <c r="AV47" s="65"/>
    </row>
    <row r="48" spans="1:82" ht="16.5" customHeight="1" x14ac:dyDescent="0.2">
      <c r="A48" s="55"/>
      <c r="B48" s="100"/>
      <c r="C48" s="65"/>
      <c r="D48" s="91"/>
      <c r="E48" s="101" t="s">
        <v>166</v>
      </c>
      <c r="F48" s="65"/>
      <c r="G48" s="65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65"/>
      <c r="AO48" s="65"/>
      <c r="AP48" s="65"/>
      <c r="AQ48" s="65"/>
      <c r="AR48" s="65"/>
      <c r="AS48" s="65"/>
      <c r="AT48" s="65"/>
      <c r="AU48" s="102"/>
      <c r="AV48" s="65"/>
    </row>
    <row r="49" spans="1:48" ht="11.25" x14ac:dyDescent="0.2">
      <c r="A49" s="55"/>
      <c r="B49" s="103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5"/>
      <c r="AV49" s="65"/>
    </row>
    <row r="50" spans="1:48" ht="11.25" x14ac:dyDescent="0.2">
      <c r="A50" s="55"/>
      <c r="B50" s="106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7"/>
      <c r="AV50" s="65"/>
    </row>
    <row r="51" spans="1:48" ht="6" customHeight="1" x14ac:dyDescent="0.2">
      <c r="A51" s="55"/>
      <c r="B51" s="85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89"/>
      <c r="AV51" s="65"/>
    </row>
    <row r="52" spans="1:48" ht="18" x14ac:dyDescent="0.2">
      <c r="A52" s="55"/>
      <c r="B52" s="213" t="s">
        <v>199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5"/>
      <c r="AV52" s="65"/>
    </row>
    <row r="53" spans="1:48" ht="15.75" x14ac:dyDescent="0.2">
      <c r="A53" s="55"/>
      <c r="B53" s="185" t="s">
        <v>198</v>
      </c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  <c r="AT53" s="186"/>
      <c r="AU53" s="187"/>
      <c r="AV53" s="65"/>
    </row>
    <row r="54" spans="1:48" ht="9" customHeight="1" x14ac:dyDescent="0.2">
      <c r="A54" s="55"/>
      <c r="B54" s="108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10"/>
      <c r="AV54" s="65"/>
    </row>
    <row r="55" spans="1:48" ht="15.75" x14ac:dyDescent="0.2">
      <c r="A55" s="55"/>
      <c r="B55" s="95" t="s">
        <v>168</v>
      </c>
      <c r="C55" s="91"/>
      <c r="D55" s="65"/>
      <c r="E55" s="96"/>
      <c r="F55" s="109"/>
      <c r="G55" s="109"/>
      <c r="H55" s="109"/>
      <c r="I55" s="109"/>
      <c r="J55" s="97" t="s">
        <v>169</v>
      </c>
      <c r="K55" s="91"/>
      <c r="L55" s="65"/>
      <c r="M55" s="96"/>
      <c r="N55" s="109"/>
      <c r="O55" s="109"/>
      <c r="P55" s="109"/>
      <c r="Q55" s="109"/>
      <c r="R55" s="97" t="s">
        <v>171</v>
      </c>
      <c r="S55" s="91"/>
      <c r="T55" s="65"/>
      <c r="U55" s="96"/>
      <c r="V55" s="109"/>
      <c r="W55" s="109"/>
      <c r="X55" s="109"/>
      <c r="Y55" s="97" t="s">
        <v>172</v>
      </c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97" t="s">
        <v>173</v>
      </c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10"/>
      <c r="AV55" s="65"/>
    </row>
    <row r="56" spans="1:48" ht="13.5" customHeight="1" x14ac:dyDescent="0.2">
      <c r="A56" s="55"/>
      <c r="B56" s="108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10"/>
      <c r="AV56" s="65"/>
    </row>
    <row r="57" spans="1:48" ht="15.75" x14ac:dyDescent="0.2">
      <c r="A57" s="55"/>
      <c r="B57" s="95" t="s">
        <v>170</v>
      </c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10"/>
      <c r="AV57" s="65"/>
    </row>
    <row r="58" spans="1:48" ht="15.75" x14ac:dyDescent="0.2">
      <c r="A58" s="55"/>
      <c r="B58" s="111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3"/>
      <c r="AV58" s="65"/>
    </row>
    <row r="59" spans="1:48" ht="9.75" customHeight="1" x14ac:dyDescent="0.2">
      <c r="A59" s="55"/>
      <c r="B59" s="114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65"/>
    </row>
    <row r="60" spans="1:48" ht="3" customHeight="1" x14ac:dyDescent="0.2">
      <c r="A60" s="197"/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197"/>
      <c r="AR60" s="197"/>
      <c r="AS60" s="197"/>
      <c r="AT60" s="197"/>
      <c r="AU60" s="197"/>
      <c r="AV60" s="197"/>
    </row>
    <row r="61" spans="1:48" ht="15.75" x14ac:dyDescent="0.2">
      <c r="A61" s="55"/>
      <c r="B61" s="114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65"/>
    </row>
    <row r="62" spans="1:48" ht="15.75" x14ac:dyDescent="0.2">
      <c r="A62" s="55"/>
      <c r="B62" s="115" t="s">
        <v>200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65"/>
    </row>
    <row r="63" spans="1:48" ht="15.75" customHeight="1" x14ac:dyDescent="0.2">
      <c r="A63" s="55"/>
      <c r="B63" s="117" t="s">
        <v>192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65"/>
    </row>
    <row r="64" spans="1:48" ht="48" customHeight="1" x14ac:dyDescent="0.2">
      <c r="A64" s="55"/>
      <c r="B64" s="196" t="s">
        <v>193</v>
      </c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6"/>
      <c r="AT64" s="196"/>
      <c r="AU64" s="196"/>
      <c r="AV64" s="65"/>
    </row>
    <row r="65" spans="1:82" ht="15" customHeight="1" x14ac:dyDescent="0.2">
      <c r="A65" s="55"/>
      <c r="B65" s="106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7"/>
      <c r="AV65" s="65"/>
    </row>
    <row r="66" spans="1:82" s="14" customFormat="1" ht="0.75" hidden="1" customHeight="1" x14ac:dyDescent="0.2">
      <c r="A66" s="119"/>
      <c r="B66" s="120"/>
      <c r="C66" s="121" t="s">
        <v>6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3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4"/>
      <c r="AL66" s="122"/>
      <c r="AM66" s="122"/>
      <c r="AN66" s="122"/>
      <c r="AO66" s="122"/>
      <c r="AP66" s="122"/>
      <c r="AQ66" s="122"/>
      <c r="AR66" s="122"/>
      <c r="AS66" s="122"/>
      <c r="AT66" s="122"/>
      <c r="AU66" s="125"/>
      <c r="AV66" s="126"/>
      <c r="AW66" s="12"/>
      <c r="AX66" s="13"/>
      <c r="AY66" s="13"/>
      <c r="AZ66" s="13"/>
      <c r="BA66" s="13"/>
      <c r="BB66" s="13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</row>
    <row r="67" spans="1:82" s="14" customFormat="1" ht="3" customHeight="1" x14ac:dyDescent="0.2">
      <c r="A67" s="199"/>
      <c r="B67" s="19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199"/>
      <c r="AT67" s="199"/>
      <c r="AU67" s="199"/>
      <c r="AV67" s="199"/>
      <c r="AW67" s="12"/>
      <c r="AX67" s="13"/>
      <c r="AY67" s="13"/>
      <c r="AZ67" s="13"/>
      <c r="BA67" s="13"/>
      <c r="BB67" s="13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</row>
    <row r="68" spans="1:82" s="14" customFormat="1" ht="16.5" customHeight="1" x14ac:dyDescent="0.2">
      <c r="A68" s="127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"/>
      <c r="AX68" s="13"/>
      <c r="AY68" s="13"/>
      <c r="AZ68" s="13"/>
      <c r="BA68" s="13"/>
      <c r="BB68" s="13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</row>
    <row r="69" spans="1:82" s="14" customFormat="1" ht="11.25" customHeight="1" x14ac:dyDescent="0.2">
      <c r="A69" s="127"/>
      <c r="B69" s="198" t="s">
        <v>90</v>
      </c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  <c r="U69" s="198"/>
      <c r="V69" s="198"/>
      <c r="W69" s="198"/>
      <c r="X69" s="198"/>
      <c r="Y69" s="198"/>
      <c r="Z69" s="198"/>
      <c r="AA69" s="198"/>
      <c r="AB69" s="198"/>
      <c r="AC69" s="198"/>
      <c r="AD69" s="198"/>
      <c r="AE69" s="198"/>
      <c r="AF69" s="198"/>
      <c r="AG69" s="198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8"/>
      <c r="AT69" s="198"/>
      <c r="AU69" s="198"/>
      <c r="AV69" s="127"/>
      <c r="AW69" s="12"/>
      <c r="AX69" s="13"/>
      <c r="AY69" s="13"/>
      <c r="AZ69" s="13"/>
      <c r="BA69" s="13"/>
      <c r="BB69" s="13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s="17" customFormat="1" ht="12.75" customHeight="1" x14ac:dyDescent="0.2">
      <c r="A70" s="127"/>
      <c r="B70" s="198"/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8"/>
      <c r="AE70" s="198"/>
      <c r="AF70" s="198"/>
      <c r="AG70" s="198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98"/>
      <c r="AS70" s="198"/>
      <c r="AT70" s="198"/>
      <c r="AU70" s="198"/>
      <c r="AV70" s="127"/>
      <c r="AW70" s="19"/>
      <c r="AX70" s="18"/>
      <c r="AY70" s="18"/>
      <c r="AZ70" s="18"/>
      <c r="BA70" s="16"/>
      <c r="BB70" s="16"/>
      <c r="BC70" s="16"/>
      <c r="BD70" s="16"/>
      <c r="BE70" s="16"/>
      <c r="BF70" s="16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</row>
    <row r="71" spans="1:82" s="17" customFormat="1" ht="15" customHeight="1" x14ac:dyDescent="0.2">
      <c r="A71" s="127"/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8"/>
      <c r="AU71" s="128"/>
      <c r="AV71" s="127"/>
      <c r="AW71" s="19"/>
      <c r="AX71" s="18"/>
      <c r="AY71" s="18"/>
      <c r="AZ71" s="18"/>
      <c r="BA71" s="16"/>
      <c r="BB71" s="16"/>
      <c r="BC71" s="16"/>
      <c r="BD71" s="16"/>
      <c r="BE71" s="16"/>
      <c r="BF71" s="16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</row>
    <row r="72" spans="1:82" s="17" customFormat="1" ht="15" customHeight="1" x14ac:dyDescent="0.2">
      <c r="A72" s="127"/>
      <c r="B72" s="198" t="s">
        <v>201</v>
      </c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198"/>
      <c r="AA72" s="198"/>
      <c r="AB72" s="198"/>
      <c r="AC72" s="198"/>
      <c r="AD72" s="198"/>
      <c r="AE72" s="198"/>
      <c r="AF72" s="198"/>
      <c r="AG72" s="198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98"/>
      <c r="AT72" s="198"/>
      <c r="AU72" s="198"/>
      <c r="AV72" s="127"/>
      <c r="AW72" s="19"/>
      <c r="AX72" s="18"/>
      <c r="AY72" s="18"/>
      <c r="AZ72" s="18"/>
      <c r="BA72" s="16"/>
      <c r="BB72" s="16"/>
      <c r="BC72" s="16"/>
      <c r="BD72" s="16"/>
      <c r="BE72" s="16"/>
      <c r="BF72" s="16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</row>
    <row r="73" spans="1:82" s="17" customFormat="1" ht="12.75" customHeight="1" x14ac:dyDescent="0.2">
      <c r="A73" s="127"/>
      <c r="B73" s="198"/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  <c r="Y73" s="198"/>
      <c r="Z73" s="198"/>
      <c r="AA73" s="198"/>
      <c r="AB73" s="198"/>
      <c r="AC73" s="198"/>
      <c r="AD73" s="198"/>
      <c r="AE73" s="198"/>
      <c r="AF73" s="198"/>
      <c r="AG73" s="198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8"/>
      <c r="AU73" s="198"/>
      <c r="AV73" s="127"/>
      <c r="AW73" s="19"/>
      <c r="AX73" s="18"/>
      <c r="AY73" s="18"/>
      <c r="AZ73" s="18"/>
      <c r="BA73" s="16"/>
      <c r="BB73" s="16"/>
      <c r="BC73" s="16"/>
      <c r="BD73" s="16"/>
      <c r="BE73" s="16"/>
      <c r="BF73" s="16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</row>
    <row r="74" spans="1:82" s="17" customFormat="1" ht="6" hidden="1" customHeight="1" x14ac:dyDescent="0.2">
      <c r="A74" s="55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  <c r="AV74" s="127"/>
      <c r="AW74" s="19"/>
      <c r="AX74" s="18"/>
      <c r="AY74" s="18"/>
      <c r="AZ74" s="18"/>
      <c r="BA74" s="16"/>
      <c r="BB74" s="16"/>
      <c r="BC74" s="16"/>
      <c r="BD74" s="16"/>
      <c r="BE74" s="16"/>
      <c r="BF74" s="16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</row>
    <row r="75" spans="1:82" ht="12.95" customHeight="1" x14ac:dyDescent="0.2">
      <c r="A75" s="127"/>
      <c r="B75" s="198"/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8"/>
      <c r="AD75" s="198"/>
      <c r="AE75" s="198"/>
      <c r="AF75" s="198"/>
      <c r="AG75" s="198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  <c r="AV75" s="127"/>
    </row>
    <row r="76" spans="1:82" ht="12.95" customHeight="1" x14ac:dyDescent="0.2">
      <c r="A76" s="127"/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</row>
    <row r="77" spans="1:82" ht="12.95" customHeight="1" x14ac:dyDescent="0.2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</row>
    <row r="78" spans="1:82" ht="12.95" customHeight="1" x14ac:dyDescent="0.2">
      <c r="A78" s="129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194"/>
      <c r="AH78" s="195"/>
      <c r="AI78" s="195"/>
      <c r="AJ78" s="195"/>
      <c r="AK78" s="195"/>
      <c r="AL78" s="195"/>
      <c r="AM78" s="195"/>
      <c r="AN78" s="195"/>
      <c r="AO78" s="195"/>
      <c r="AP78" s="195"/>
      <c r="AQ78" s="195"/>
      <c r="AR78" s="195"/>
      <c r="AS78" s="195"/>
      <c r="AT78" s="195"/>
      <c r="AU78" s="195"/>
      <c r="AV78" s="129"/>
    </row>
    <row r="79" spans="1:82" ht="30.75" customHeight="1" x14ac:dyDescent="0.2">
      <c r="A79" s="129"/>
      <c r="B79" s="84"/>
      <c r="C79" s="84"/>
      <c r="D79" s="130" t="s">
        <v>28</v>
      </c>
      <c r="E79" s="191"/>
      <c r="F79" s="192"/>
      <c r="G79" s="192"/>
      <c r="H79" s="192"/>
      <c r="I79" s="192"/>
      <c r="J79" s="192"/>
      <c r="K79" s="193"/>
      <c r="L79" s="131"/>
      <c r="M79" s="190" t="s">
        <v>29</v>
      </c>
      <c r="N79" s="190"/>
      <c r="O79" s="189"/>
      <c r="P79" s="189"/>
      <c r="Q79" s="189"/>
      <c r="R79" s="189"/>
      <c r="S79" s="189"/>
      <c r="T79" s="189"/>
      <c r="U79" s="84"/>
      <c r="V79" s="84"/>
      <c r="W79" s="84"/>
      <c r="X79" s="84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84"/>
      <c r="AP79" s="84"/>
      <c r="AQ79" s="84"/>
      <c r="AR79" s="84"/>
      <c r="AS79" s="84"/>
      <c r="AT79" s="84"/>
      <c r="AU79" s="84"/>
      <c r="AV79" s="129"/>
    </row>
    <row r="80" spans="1:82" ht="12.95" customHeight="1" x14ac:dyDescent="0.2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84"/>
      <c r="AP80" s="84"/>
      <c r="AQ80" s="84"/>
      <c r="AR80" s="84"/>
      <c r="AS80" s="84"/>
      <c r="AT80" s="84"/>
      <c r="AU80" s="84"/>
      <c r="AV80" s="129"/>
    </row>
    <row r="81" spans="1:48" ht="12.95" customHeight="1" x14ac:dyDescent="0.2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84"/>
      <c r="AP81" s="84"/>
      <c r="AQ81" s="84"/>
      <c r="AR81" s="84"/>
      <c r="AS81" s="84"/>
      <c r="AT81" s="84"/>
      <c r="AU81" s="84"/>
      <c r="AV81" s="129"/>
    </row>
    <row r="82" spans="1:48" ht="12.95" customHeight="1" x14ac:dyDescent="0.2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84"/>
      <c r="AP82" s="84"/>
      <c r="AQ82" s="84"/>
      <c r="AR82" s="84"/>
      <c r="AS82" s="84"/>
      <c r="AT82" s="84"/>
      <c r="AU82" s="84"/>
      <c r="AV82" s="129"/>
    </row>
    <row r="83" spans="1:48" ht="12.95" customHeight="1" x14ac:dyDescent="0.2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29"/>
      <c r="AP83" s="129"/>
      <c r="AQ83" s="129"/>
      <c r="AR83" s="129"/>
      <c r="AS83" s="129"/>
      <c r="AT83" s="129"/>
      <c r="AU83" s="129"/>
      <c r="AV83" s="129"/>
    </row>
    <row r="84" spans="1:48" ht="12.95" customHeight="1" x14ac:dyDescent="0.2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84"/>
      <c r="AP84" s="84"/>
      <c r="AQ84" s="84"/>
      <c r="AR84" s="84"/>
      <c r="AS84" s="84"/>
      <c r="AT84" s="84"/>
      <c r="AU84" s="84"/>
      <c r="AV84" s="129"/>
    </row>
    <row r="85" spans="1:48" ht="12.95" customHeight="1" x14ac:dyDescent="0.2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84"/>
      <c r="AP85" s="84"/>
      <c r="AQ85" s="84"/>
      <c r="AR85" s="84"/>
      <c r="AS85" s="84"/>
      <c r="AT85" s="84"/>
      <c r="AU85" s="84"/>
      <c r="AV85" s="129"/>
    </row>
    <row r="86" spans="1:48" ht="12.95" customHeight="1" x14ac:dyDescent="0.2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184" t="s">
        <v>174</v>
      </c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84"/>
      <c r="AP86" s="84"/>
      <c r="AQ86" s="84"/>
      <c r="AR86" s="84"/>
      <c r="AS86" s="84"/>
      <c r="AT86" s="84"/>
      <c r="AU86" s="84"/>
      <c r="AV86" s="129"/>
    </row>
    <row r="87" spans="1:48" ht="12.95" customHeight="1" x14ac:dyDescent="0.2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129"/>
    </row>
    <row r="88" spans="1:48" ht="12.95" customHeight="1" x14ac:dyDescent="0.2">
      <c r="A88" s="132"/>
      <c r="B88" s="129"/>
      <c r="C88" s="129"/>
      <c r="D88" s="129"/>
      <c r="E88" s="129"/>
      <c r="F88" s="129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29"/>
    </row>
    <row r="89" spans="1:48" ht="12.95" customHeight="1" x14ac:dyDescent="0.2">
      <c r="B89" s="1"/>
      <c r="C89" s="2"/>
      <c r="D89" s="3"/>
      <c r="E89" s="3"/>
    </row>
    <row r="90" spans="1:48" ht="12.95" customHeight="1" x14ac:dyDescent="0.2"/>
    <row r="91" spans="1:48" ht="12.95" customHeight="1" x14ac:dyDescent="0.2"/>
    <row r="92" spans="1:48" ht="12.95" customHeight="1" x14ac:dyDescent="0.2"/>
    <row r="93" spans="1:48" ht="12.95" customHeight="1" x14ac:dyDescent="0.2"/>
    <row r="94" spans="1:48" ht="12.95" customHeight="1" x14ac:dyDescent="0.2"/>
    <row r="95" spans="1:48" ht="12.95" customHeight="1" x14ac:dyDescent="0.2"/>
    <row r="96" spans="1:48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  <row r="248" ht="12.95" customHeight="1" x14ac:dyDescent="0.2"/>
    <row r="249" ht="12.95" customHeight="1" x14ac:dyDescent="0.2"/>
    <row r="250" ht="12.95" customHeight="1" x14ac:dyDescent="0.2"/>
    <row r="251" ht="12.95" customHeight="1" x14ac:dyDescent="0.2"/>
    <row r="252" ht="12.95" customHeight="1" x14ac:dyDescent="0.2"/>
    <row r="253" ht="12.95" customHeight="1" x14ac:dyDescent="0.2"/>
    <row r="254" ht="12.95" customHeight="1" x14ac:dyDescent="0.2"/>
    <row r="255" ht="12.95" customHeight="1" x14ac:dyDescent="0.2"/>
    <row r="256" ht="12.95" customHeight="1" x14ac:dyDescent="0.2"/>
    <row r="257" ht="12.95" customHeight="1" x14ac:dyDescent="0.2"/>
    <row r="258" ht="12.95" customHeight="1" x14ac:dyDescent="0.2"/>
    <row r="259" ht="12.95" customHeight="1" x14ac:dyDescent="0.2"/>
    <row r="260" ht="12.95" customHeight="1" x14ac:dyDescent="0.2"/>
    <row r="261" ht="12.95" customHeight="1" x14ac:dyDescent="0.2"/>
    <row r="262" ht="12.95" customHeight="1" x14ac:dyDescent="0.2"/>
  </sheetData>
  <sheetProtection selectLockedCells="1"/>
  <customSheetViews>
    <customSheetView guid="{F515DD1C-0BC5-4C53-9EC2-FD7FB379E1AC}" scale="160" showPageBreaks="1" fitToPage="1" printArea="1" hiddenRows="1" view="pageBreakPreview" showRuler="0" topLeftCell="A43">
      <selection activeCell="R52" sqref="R52:V52"/>
      <pageMargins left="0.19685039370078741" right="0.19685039370078741" top="0.19685039370078741" bottom="0.19685039370078741" header="0" footer="0"/>
      <printOptions horizontalCentered="1" verticalCentered="1"/>
      <pageSetup paperSize="9" scale="81" orientation="portrait" r:id="rId1"/>
      <headerFooter alignWithMargins="0"/>
    </customSheetView>
    <customSheetView guid="{AB6E77A8-9835-4957-8110-045D43C62205}" scale="160" showPageBreaks="1" fitToPage="1" printArea="1" hiddenRows="1" view="pageBreakPreview" showRuler="0">
      <selection activeCell="N61" sqref="N61"/>
      <pageMargins left="0.19685039370078741" right="0.19685039370078741" top="0.19685039370078741" bottom="0.19685039370078741" header="0" footer="0"/>
      <printOptions horizontalCentered="1" verticalCentered="1"/>
      <pageSetup paperSize="9" scale="81" orientation="portrait" r:id="rId2"/>
      <headerFooter alignWithMargins="0"/>
    </customSheetView>
  </customSheetViews>
  <mergeCells count="63">
    <mergeCell ref="B23:J23"/>
    <mergeCell ref="K23:AN23"/>
    <mergeCell ref="K25:AN25"/>
    <mergeCell ref="B19:J19"/>
    <mergeCell ref="K21:AB21"/>
    <mergeCell ref="K19:AB19"/>
    <mergeCell ref="AH21:AN21"/>
    <mergeCell ref="H21:J21"/>
    <mergeCell ref="AD21:AG21"/>
    <mergeCell ref="H1:AV4"/>
    <mergeCell ref="B11:AU11"/>
    <mergeCell ref="A10:AV10"/>
    <mergeCell ref="A5:AV5"/>
    <mergeCell ref="B6:AU6"/>
    <mergeCell ref="A7:AV7"/>
    <mergeCell ref="A9:AV9"/>
    <mergeCell ref="AF13:AG13"/>
    <mergeCell ref="AH13:AL13"/>
    <mergeCell ref="B13:G13"/>
    <mergeCell ref="AO13:AU13"/>
    <mergeCell ref="AR17:AU17"/>
    <mergeCell ref="B15:N15"/>
    <mergeCell ref="B17:G17"/>
    <mergeCell ref="H17:AB17"/>
    <mergeCell ref="O15:AD15"/>
    <mergeCell ref="H13:AD13"/>
    <mergeCell ref="AD17:AI17"/>
    <mergeCell ref="AJ17:AN17"/>
    <mergeCell ref="AP17:AQ17"/>
    <mergeCell ref="H48:AM48"/>
    <mergeCell ref="B42:AU42"/>
    <mergeCell ref="B52:AU52"/>
    <mergeCell ref="B53:AU53"/>
    <mergeCell ref="B46:O46"/>
    <mergeCell ref="R46:AE46"/>
    <mergeCell ref="AH46:AU46"/>
    <mergeCell ref="A27:AV27"/>
    <mergeCell ref="D26:AU26"/>
    <mergeCell ref="B25:J25"/>
    <mergeCell ref="H34:AU34"/>
    <mergeCell ref="A35:AV35"/>
    <mergeCell ref="A31:AV31"/>
    <mergeCell ref="A33:AV33"/>
    <mergeCell ref="H32:AU32"/>
    <mergeCell ref="B32:G32"/>
    <mergeCell ref="H30:AU30"/>
    <mergeCell ref="B28:AU28"/>
    <mergeCell ref="B37:O37"/>
    <mergeCell ref="P37:AB37"/>
    <mergeCell ref="Y86:AN86"/>
    <mergeCell ref="B43:AU43"/>
    <mergeCell ref="Y79:AN85"/>
    <mergeCell ref="O79:T79"/>
    <mergeCell ref="M79:N79"/>
    <mergeCell ref="E79:K79"/>
    <mergeCell ref="AG78:AU78"/>
    <mergeCell ref="B64:AU64"/>
    <mergeCell ref="A60:AV60"/>
    <mergeCell ref="B72:AU75"/>
    <mergeCell ref="B69:AU70"/>
    <mergeCell ref="A67:AV67"/>
    <mergeCell ref="P39:AB39"/>
    <mergeCell ref="B39:O39"/>
  </mergeCells>
  <phoneticPr fontId="2" type="noConversion"/>
  <dataValidations count="1">
    <dataValidation type="list" allowBlank="1" showInputMessage="1" showErrorMessage="1" sqref="AD65 S47 G47 AQ65 AD47 AQ49:AQ51 AD49:AD51 S49:S51 G49:G51 S65 AD45 AQ45 AQ47 G65">
      <formula1>kriz</formula1>
    </dataValidation>
  </dataValidations>
  <printOptions horizontalCentered="1" verticalCentered="1"/>
  <pageMargins left="0" right="0" top="0" bottom="0" header="0" footer="0"/>
  <pageSetup paperSize="9" scale="61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171450</xdr:colOff>
                    <xdr:row>44</xdr:row>
                    <xdr:rowOff>9525</xdr:rowOff>
                  </from>
                  <to>
                    <xdr:col>5</xdr:col>
                    <xdr:colOff>257175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19</xdr:col>
                    <xdr:colOff>304800</xdr:colOff>
                    <xdr:row>44</xdr:row>
                    <xdr:rowOff>9525</xdr:rowOff>
                  </from>
                  <to>
                    <xdr:col>21</xdr:col>
                    <xdr:colOff>114300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36</xdr:col>
                    <xdr:colOff>171450</xdr:colOff>
                    <xdr:row>44</xdr:row>
                    <xdr:rowOff>9525</xdr:rowOff>
                  </from>
                  <to>
                    <xdr:col>37</xdr:col>
                    <xdr:colOff>171450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85725</xdr:colOff>
                    <xdr:row>54</xdr:row>
                    <xdr:rowOff>9525</xdr:rowOff>
                  </from>
                  <to>
                    <xdr:col>5</xdr:col>
                    <xdr:colOff>171450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12</xdr:col>
                    <xdr:colOff>85725</xdr:colOff>
                    <xdr:row>54</xdr:row>
                    <xdr:rowOff>9525</xdr:rowOff>
                  </from>
                  <to>
                    <xdr:col>13</xdr:col>
                    <xdr:colOff>200025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19</xdr:col>
                    <xdr:colOff>219075</xdr:colOff>
                    <xdr:row>54</xdr:row>
                    <xdr:rowOff>9525</xdr:rowOff>
                  </from>
                  <to>
                    <xdr:col>21</xdr:col>
                    <xdr:colOff>28575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29</xdr:col>
                    <xdr:colOff>142875</xdr:colOff>
                    <xdr:row>54</xdr:row>
                    <xdr:rowOff>9525</xdr:rowOff>
                  </from>
                  <to>
                    <xdr:col>30</xdr:col>
                    <xdr:colOff>133350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38</xdr:col>
                    <xdr:colOff>295275</xdr:colOff>
                    <xdr:row>54</xdr:row>
                    <xdr:rowOff>9525</xdr:rowOff>
                  </from>
                  <to>
                    <xdr:col>39</xdr:col>
                    <xdr:colOff>285750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85725</xdr:colOff>
                    <xdr:row>56</xdr:row>
                    <xdr:rowOff>9525</xdr:rowOff>
                  </from>
                  <to>
                    <xdr:col>8</xdr:col>
                    <xdr:colOff>76200</xdr:colOff>
                    <xdr:row>57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120"/>
  <sheetViews>
    <sheetView zoomScale="115" zoomScaleNormal="115" zoomScaleSheetLayoutView="100" workbookViewId="0">
      <pane ySplit="3" topLeftCell="A4" activePane="bottomLeft" state="frozen"/>
      <selection pane="bottomLeft" activeCell="C110" sqref="C110"/>
    </sheetView>
  </sheetViews>
  <sheetFormatPr defaultRowHeight="12.75" x14ac:dyDescent="0.2"/>
  <cols>
    <col min="1" max="1" width="51.28515625" customWidth="1"/>
    <col min="2" max="2" width="11.140625" style="28" bestFit="1" customWidth="1"/>
    <col min="3" max="3" width="12.5703125" customWidth="1"/>
    <col min="4" max="4" width="19.7109375" customWidth="1"/>
    <col min="5" max="5" width="12.5703125" customWidth="1"/>
    <col min="6" max="6" width="19.7109375" customWidth="1"/>
  </cols>
  <sheetData>
    <row r="1" spans="1:7" ht="15.75" x14ac:dyDescent="0.25">
      <c r="A1" s="234" t="s">
        <v>203</v>
      </c>
      <c r="B1" s="234"/>
      <c r="C1" s="234"/>
      <c r="D1" s="234"/>
      <c r="E1" s="234"/>
      <c r="F1" s="234"/>
      <c r="G1" s="30"/>
    </row>
    <row r="2" spans="1:7" ht="16.5" thickBot="1" x14ac:dyDescent="0.3">
      <c r="A2" s="45"/>
      <c r="B2" s="46"/>
      <c r="C2" s="30"/>
      <c r="D2" s="30"/>
      <c r="E2" s="30"/>
      <c r="F2" s="30"/>
      <c r="G2" s="30"/>
    </row>
    <row r="3" spans="1:7" ht="48" customHeight="1" x14ac:dyDescent="0.2">
      <c r="A3" s="141" t="s">
        <v>162</v>
      </c>
      <c r="B3" s="142" t="s">
        <v>204</v>
      </c>
      <c r="C3" s="143" t="s">
        <v>182</v>
      </c>
      <c r="D3" s="144" t="s">
        <v>194</v>
      </c>
      <c r="E3" s="145" t="s">
        <v>183</v>
      </c>
      <c r="F3" s="146" t="s">
        <v>195</v>
      </c>
    </row>
    <row r="4" spans="1:7" ht="6.75" customHeight="1" thickBot="1" x14ac:dyDescent="0.25">
      <c r="A4" s="247"/>
      <c r="B4" s="248"/>
      <c r="C4" s="248"/>
      <c r="D4" s="248"/>
      <c r="E4" s="248"/>
      <c r="F4" s="249"/>
    </row>
    <row r="5" spans="1:7" ht="15" x14ac:dyDescent="0.2">
      <c r="A5" s="147" t="s">
        <v>32</v>
      </c>
      <c r="B5" s="148">
        <v>261</v>
      </c>
      <c r="C5" s="53"/>
      <c r="D5" s="149">
        <f>B5*C5*0.6</f>
        <v>0</v>
      </c>
      <c r="E5" s="52"/>
      <c r="F5" s="150">
        <f t="shared" ref="F5:F13" si="0">(B5*E5)</f>
        <v>0</v>
      </c>
    </row>
    <row r="6" spans="1:7" ht="15" x14ac:dyDescent="0.2">
      <c r="A6" s="151" t="s">
        <v>33</v>
      </c>
      <c r="B6" s="152">
        <v>337</v>
      </c>
      <c r="C6" s="50"/>
      <c r="D6" s="154">
        <f t="shared" ref="D6:D13" si="1">B6*C6*0.6</f>
        <v>0</v>
      </c>
      <c r="E6" s="51"/>
      <c r="F6" s="155">
        <f t="shared" si="0"/>
        <v>0</v>
      </c>
    </row>
    <row r="7" spans="1:7" ht="15" x14ac:dyDescent="0.2">
      <c r="A7" s="151" t="s">
        <v>34</v>
      </c>
      <c r="B7" s="152">
        <v>437</v>
      </c>
      <c r="C7" s="50"/>
      <c r="D7" s="154">
        <f t="shared" si="1"/>
        <v>0</v>
      </c>
      <c r="E7" s="51"/>
      <c r="F7" s="155">
        <f t="shared" si="0"/>
        <v>0</v>
      </c>
    </row>
    <row r="8" spans="1:7" ht="15" x14ac:dyDescent="0.2">
      <c r="A8" s="151" t="s">
        <v>35</v>
      </c>
      <c r="B8" s="152">
        <v>375</v>
      </c>
      <c r="C8" s="50"/>
      <c r="D8" s="154">
        <f t="shared" si="1"/>
        <v>0</v>
      </c>
      <c r="E8" s="51"/>
      <c r="F8" s="155">
        <f t="shared" si="0"/>
        <v>0</v>
      </c>
    </row>
    <row r="9" spans="1:7" ht="15" x14ac:dyDescent="0.2">
      <c r="A9" s="151" t="s">
        <v>36</v>
      </c>
      <c r="B9" s="152">
        <v>480</v>
      </c>
      <c r="C9" s="50"/>
      <c r="D9" s="154">
        <f t="shared" si="1"/>
        <v>0</v>
      </c>
      <c r="E9" s="51"/>
      <c r="F9" s="155">
        <f t="shared" si="0"/>
        <v>0</v>
      </c>
    </row>
    <row r="10" spans="1:7" ht="15" x14ac:dyDescent="0.2">
      <c r="A10" s="151" t="s">
        <v>37</v>
      </c>
      <c r="B10" s="152">
        <v>627</v>
      </c>
      <c r="C10" s="50"/>
      <c r="D10" s="154">
        <f t="shared" si="1"/>
        <v>0</v>
      </c>
      <c r="E10" s="51"/>
      <c r="F10" s="155">
        <f t="shared" si="0"/>
        <v>0</v>
      </c>
    </row>
    <row r="11" spans="1:7" ht="15" x14ac:dyDescent="0.2">
      <c r="A11" s="151" t="s">
        <v>38</v>
      </c>
      <c r="B11" s="152">
        <v>437</v>
      </c>
      <c r="C11" s="50"/>
      <c r="D11" s="154">
        <f t="shared" si="1"/>
        <v>0</v>
      </c>
      <c r="E11" s="51"/>
      <c r="F11" s="155">
        <f t="shared" si="0"/>
        <v>0</v>
      </c>
    </row>
    <row r="12" spans="1:7" ht="15" x14ac:dyDescent="0.2">
      <c r="A12" s="151" t="s">
        <v>39</v>
      </c>
      <c r="B12" s="152">
        <v>565</v>
      </c>
      <c r="C12" s="50"/>
      <c r="D12" s="154">
        <f t="shared" si="1"/>
        <v>0</v>
      </c>
      <c r="E12" s="51"/>
      <c r="F12" s="155">
        <f t="shared" si="0"/>
        <v>0</v>
      </c>
    </row>
    <row r="13" spans="1:7" ht="15" x14ac:dyDescent="0.2">
      <c r="A13" s="151" t="s">
        <v>40</v>
      </c>
      <c r="B13" s="152">
        <v>732</v>
      </c>
      <c r="C13" s="50"/>
      <c r="D13" s="154">
        <f t="shared" si="1"/>
        <v>0</v>
      </c>
      <c r="E13" s="51"/>
      <c r="F13" s="155">
        <f t="shared" si="0"/>
        <v>0</v>
      </c>
    </row>
    <row r="14" spans="1:7" s="30" customFormat="1" ht="6.75" customHeight="1" x14ac:dyDescent="0.2">
      <c r="A14" s="243"/>
      <c r="B14" s="244"/>
      <c r="C14" s="244"/>
      <c r="D14" s="244"/>
      <c r="E14" s="244"/>
      <c r="F14" s="244"/>
    </row>
    <row r="15" spans="1:7" ht="15" x14ac:dyDescent="0.2">
      <c r="A15" s="151" t="s">
        <v>119</v>
      </c>
      <c r="B15" s="152">
        <v>62</v>
      </c>
      <c r="C15" s="50"/>
      <c r="D15" s="156">
        <f>B15*C15*0.6</f>
        <v>0</v>
      </c>
      <c r="E15" s="51"/>
      <c r="F15" s="155">
        <f t="shared" ref="F15:F23" si="2">(B15*E15)</f>
        <v>0</v>
      </c>
    </row>
    <row r="16" spans="1:7" ht="15" x14ac:dyDescent="0.2">
      <c r="A16" s="151" t="s">
        <v>120</v>
      </c>
      <c r="B16" s="152">
        <v>81</v>
      </c>
      <c r="C16" s="50"/>
      <c r="D16" s="156">
        <f t="shared" ref="D16:D23" si="3">B16*C16*0.6</f>
        <v>0</v>
      </c>
      <c r="E16" s="51"/>
      <c r="F16" s="155">
        <f t="shared" si="2"/>
        <v>0</v>
      </c>
    </row>
    <row r="17" spans="1:6" ht="15" x14ac:dyDescent="0.2">
      <c r="A17" s="151" t="s">
        <v>121</v>
      </c>
      <c r="B17" s="152">
        <v>109</v>
      </c>
      <c r="C17" s="50"/>
      <c r="D17" s="156">
        <f t="shared" si="3"/>
        <v>0</v>
      </c>
      <c r="E17" s="51"/>
      <c r="F17" s="155">
        <f t="shared" si="2"/>
        <v>0</v>
      </c>
    </row>
    <row r="18" spans="1:6" ht="15" x14ac:dyDescent="0.2">
      <c r="A18" s="151" t="s">
        <v>122</v>
      </c>
      <c r="B18" s="152">
        <v>90</v>
      </c>
      <c r="C18" s="50"/>
      <c r="D18" s="156">
        <f t="shared" si="3"/>
        <v>0</v>
      </c>
      <c r="E18" s="51"/>
      <c r="F18" s="155">
        <f t="shared" si="2"/>
        <v>0</v>
      </c>
    </row>
    <row r="19" spans="1:6" ht="15" x14ac:dyDescent="0.2">
      <c r="A19" s="151" t="s">
        <v>123</v>
      </c>
      <c r="B19" s="152">
        <v>119</v>
      </c>
      <c r="C19" s="50"/>
      <c r="D19" s="156">
        <f t="shared" si="3"/>
        <v>0</v>
      </c>
      <c r="E19" s="51"/>
      <c r="F19" s="155">
        <f t="shared" si="2"/>
        <v>0</v>
      </c>
    </row>
    <row r="20" spans="1:6" ht="15" x14ac:dyDescent="0.2">
      <c r="A20" s="151" t="s">
        <v>124</v>
      </c>
      <c r="B20" s="152">
        <v>157</v>
      </c>
      <c r="C20" s="50"/>
      <c r="D20" s="156">
        <f t="shared" si="3"/>
        <v>0</v>
      </c>
      <c r="E20" s="51"/>
      <c r="F20" s="155">
        <f t="shared" si="2"/>
        <v>0</v>
      </c>
    </row>
    <row r="21" spans="1:6" ht="15" x14ac:dyDescent="0.2">
      <c r="A21" s="151" t="s">
        <v>125</v>
      </c>
      <c r="B21" s="152">
        <v>109</v>
      </c>
      <c r="C21" s="50"/>
      <c r="D21" s="156">
        <f t="shared" si="3"/>
        <v>0</v>
      </c>
      <c r="E21" s="51"/>
      <c r="F21" s="155">
        <f t="shared" si="2"/>
        <v>0</v>
      </c>
    </row>
    <row r="22" spans="1:6" ht="15" x14ac:dyDescent="0.2">
      <c r="A22" s="151" t="s">
        <v>126</v>
      </c>
      <c r="B22" s="152">
        <v>138</v>
      </c>
      <c r="C22" s="50"/>
      <c r="D22" s="156">
        <f t="shared" si="3"/>
        <v>0</v>
      </c>
      <c r="E22" s="51"/>
      <c r="F22" s="155">
        <f t="shared" si="2"/>
        <v>0</v>
      </c>
    </row>
    <row r="23" spans="1:6" ht="15" x14ac:dyDescent="0.2">
      <c r="A23" s="151" t="s">
        <v>127</v>
      </c>
      <c r="B23" s="152">
        <v>181</v>
      </c>
      <c r="C23" s="50"/>
      <c r="D23" s="156">
        <f t="shared" si="3"/>
        <v>0</v>
      </c>
      <c r="E23" s="51"/>
      <c r="F23" s="155">
        <f t="shared" si="2"/>
        <v>0</v>
      </c>
    </row>
    <row r="24" spans="1:6" s="30" customFormat="1" ht="6.75" customHeight="1" x14ac:dyDescent="0.2">
      <c r="A24" s="243"/>
      <c r="B24" s="244"/>
      <c r="C24" s="244"/>
      <c r="D24" s="244"/>
      <c r="E24" s="244"/>
      <c r="F24" s="244"/>
    </row>
    <row r="25" spans="1:6" ht="15" x14ac:dyDescent="0.2">
      <c r="A25" s="151" t="s">
        <v>41</v>
      </c>
      <c r="B25" s="152">
        <v>494</v>
      </c>
      <c r="C25" s="50"/>
      <c r="D25" s="156">
        <f t="shared" ref="D25:D33" si="4">B25*C25*0.6</f>
        <v>0</v>
      </c>
      <c r="E25" s="51"/>
      <c r="F25" s="155">
        <f t="shared" ref="F25:F33" si="5">(B25*E25)</f>
        <v>0</v>
      </c>
    </row>
    <row r="26" spans="1:6" ht="15" x14ac:dyDescent="0.2">
      <c r="A26" s="151" t="s">
        <v>42</v>
      </c>
      <c r="B26" s="152">
        <v>618</v>
      </c>
      <c r="C26" s="50"/>
      <c r="D26" s="156">
        <f t="shared" si="4"/>
        <v>0</v>
      </c>
      <c r="E26" s="51"/>
      <c r="F26" s="155">
        <f t="shared" si="5"/>
        <v>0</v>
      </c>
    </row>
    <row r="27" spans="1:6" ht="15" x14ac:dyDescent="0.2">
      <c r="A27" s="151" t="s">
        <v>43</v>
      </c>
      <c r="B27" s="152">
        <v>836</v>
      </c>
      <c r="C27" s="50"/>
      <c r="D27" s="156">
        <f t="shared" si="4"/>
        <v>0</v>
      </c>
      <c r="E27" s="51"/>
      <c r="F27" s="155">
        <f t="shared" si="5"/>
        <v>0</v>
      </c>
    </row>
    <row r="28" spans="1:6" ht="15" x14ac:dyDescent="0.2">
      <c r="A28" s="151" t="s">
        <v>44</v>
      </c>
      <c r="B28" s="152">
        <v>713</v>
      </c>
      <c r="C28" s="50"/>
      <c r="D28" s="156">
        <f t="shared" si="4"/>
        <v>0</v>
      </c>
      <c r="E28" s="51"/>
      <c r="F28" s="155">
        <f t="shared" si="5"/>
        <v>0</v>
      </c>
    </row>
    <row r="29" spans="1:6" ht="15" x14ac:dyDescent="0.2">
      <c r="A29" s="151" t="s">
        <v>45</v>
      </c>
      <c r="B29" s="152">
        <v>912</v>
      </c>
      <c r="C29" s="50"/>
      <c r="D29" s="156">
        <f t="shared" si="4"/>
        <v>0</v>
      </c>
      <c r="E29" s="51"/>
      <c r="F29" s="155">
        <f t="shared" si="5"/>
        <v>0</v>
      </c>
    </row>
    <row r="30" spans="1:6" ht="15" x14ac:dyDescent="0.2">
      <c r="A30" s="151" t="s">
        <v>46</v>
      </c>
      <c r="B30" s="157">
        <v>1192</v>
      </c>
      <c r="C30" s="50"/>
      <c r="D30" s="156">
        <f t="shared" si="4"/>
        <v>0</v>
      </c>
      <c r="E30" s="51"/>
      <c r="F30" s="155">
        <f t="shared" si="5"/>
        <v>0</v>
      </c>
    </row>
    <row r="31" spans="1:6" ht="15" x14ac:dyDescent="0.2">
      <c r="A31" s="151" t="s">
        <v>47</v>
      </c>
      <c r="B31" s="152">
        <v>836</v>
      </c>
      <c r="C31" s="50"/>
      <c r="D31" s="156">
        <f t="shared" si="4"/>
        <v>0</v>
      </c>
      <c r="E31" s="51"/>
      <c r="F31" s="155">
        <f t="shared" si="5"/>
        <v>0</v>
      </c>
    </row>
    <row r="32" spans="1:6" ht="15" x14ac:dyDescent="0.2">
      <c r="A32" s="151" t="s">
        <v>48</v>
      </c>
      <c r="B32" s="157">
        <v>1045</v>
      </c>
      <c r="C32" s="50"/>
      <c r="D32" s="156">
        <f t="shared" si="4"/>
        <v>0</v>
      </c>
      <c r="E32" s="51"/>
      <c r="F32" s="155">
        <f t="shared" si="5"/>
        <v>0</v>
      </c>
    </row>
    <row r="33" spans="1:6" ht="15" x14ac:dyDescent="0.2">
      <c r="A33" s="151" t="s">
        <v>49</v>
      </c>
      <c r="B33" s="157">
        <v>1411</v>
      </c>
      <c r="C33" s="50"/>
      <c r="D33" s="156">
        <f t="shared" si="4"/>
        <v>0</v>
      </c>
      <c r="E33" s="51"/>
      <c r="F33" s="155">
        <f t="shared" si="5"/>
        <v>0</v>
      </c>
    </row>
    <row r="34" spans="1:6" s="30" customFormat="1" ht="6.75" customHeight="1" x14ac:dyDescent="0.2">
      <c r="A34" s="243"/>
      <c r="B34" s="238"/>
      <c r="C34" s="244"/>
      <c r="D34" s="244"/>
      <c r="E34" s="244"/>
      <c r="F34" s="244"/>
    </row>
    <row r="35" spans="1:6" ht="15" x14ac:dyDescent="0.2">
      <c r="A35" s="158" t="s">
        <v>50</v>
      </c>
      <c r="B35" s="159">
        <v>76</v>
      </c>
      <c r="C35" s="50"/>
      <c r="D35" s="156">
        <f t="shared" ref="D35:D43" si="6">B35*C35*0.6</f>
        <v>0</v>
      </c>
      <c r="E35" s="51"/>
      <c r="F35" s="155">
        <f t="shared" ref="F35:F43" si="7">(B35*E35)</f>
        <v>0</v>
      </c>
    </row>
    <row r="36" spans="1:6" ht="15" x14ac:dyDescent="0.2">
      <c r="A36" s="158" t="s">
        <v>51</v>
      </c>
      <c r="B36" s="159">
        <v>86</v>
      </c>
      <c r="C36" s="50"/>
      <c r="D36" s="156">
        <f t="shared" si="6"/>
        <v>0</v>
      </c>
      <c r="E36" s="51"/>
      <c r="F36" s="155">
        <f t="shared" si="7"/>
        <v>0</v>
      </c>
    </row>
    <row r="37" spans="1:6" ht="15" x14ac:dyDescent="0.2">
      <c r="A37" s="158" t="s">
        <v>52</v>
      </c>
      <c r="B37" s="159">
        <v>233</v>
      </c>
      <c r="C37" s="50"/>
      <c r="D37" s="156">
        <f t="shared" si="6"/>
        <v>0</v>
      </c>
      <c r="E37" s="51"/>
      <c r="F37" s="155">
        <f t="shared" si="7"/>
        <v>0</v>
      </c>
    </row>
    <row r="38" spans="1:6" ht="15" x14ac:dyDescent="0.2">
      <c r="A38" s="158" t="s">
        <v>53</v>
      </c>
      <c r="B38" s="159">
        <v>95</v>
      </c>
      <c r="C38" s="50"/>
      <c r="D38" s="156">
        <f t="shared" si="6"/>
        <v>0</v>
      </c>
      <c r="E38" s="51"/>
      <c r="F38" s="155">
        <f t="shared" si="7"/>
        <v>0</v>
      </c>
    </row>
    <row r="39" spans="1:6" ht="15" x14ac:dyDescent="0.2">
      <c r="A39" s="158" t="s">
        <v>54</v>
      </c>
      <c r="B39" s="159">
        <v>105</v>
      </c>
      <c r="C39" s="50"/>
      <c r="D39" s="156">
        <f t="shared" si="6"/>
        <v>0</v>
      </c>
      <c r="E39" s="51"/>
      <c r="F39" s="155">
        <f t="shared" si="7"/>
        <v>0</v>
      </c>
    </row>
    <row r="40" spans="1:6" ht="15" x14ac:dyDescent="0.2">
      <c r="A40" s="158" t="s">
        <v>55</v>
      </c>
      <c r="B40" s="159">
        <v>399</v>
      </c>
      <c r="C40" s="50"/>
      <c r="D40" s="156">
        <f t="shared" si="6"/>
        <v>0</v>
      </c>
      <c r="E40" s="51"/>
      <c r="F40" s="155">
        <f t="shared" si="7"/>
        <v>0</v>
      </c>
    </row>
    <row r="41" spans="1:6" ht="15" x14ac:dyDescent="0.2">
      <c r="A41" s="158" t="s">
        <v>56</v>
      </c>
      <c r="B41" s="159">
        <v>95</v>
      </c>
      <c r="C41" s="50"/>
      <c r="D41" s="156">
        <f t="shared" si="6"/>
        <v>0</v>
      </c>
      <c r="E41" s="51"/>
      <c r="F41" s="155">
        <f t="shared" si="7"/>
        <v>0</v>
      </c>
    </row>
    <row r="42" spans="1:6" ht="15" x14ac:dyDescent="0.2">
      <c r="A42" s="158" t="s">
        <v>57</v>
      </c>
      <c r="B42" s="159">
        <v>128</v>
      </c>
      <c r="C42" s="50"/>
      <c r="D42" s="156">
        <f t="shared" si="6"/>
        <v>0</v>
      </c>
      <c r="E42" s="51"/>
      <c r="F42" s="155">
        <f t="shared" si="7"/>
        <v>0</v>
      </c>
    </row>
    <row r="43" spans="1:6" ht="15" x14ac:dyDescent="0.2">
      <c r="A43" s="158" t="s">
        <v>58</v>
      </c>
      <c r="B43" s="159">
        <v>399</v>
      </c>
      <c r="C43" s="50"/>
      <c r="D43" s="156">
        <f t="shared" si="6"/>
        <v>0</v>
      </c>
      <c r="E43" s="51"/>
      <c r="F43" s="155">
        <f t="shared" si="7"/>
        <v>0</v>
      </c>
    </row>
    <row r="44" spans="1:6" s="30" customFormat="1" ht="6.75" customHeight="1" x14ac:dyDescent="0.2">
      <c r="A44" s="237"/>
      <c r="B44" s="245"/>
      <c r="C44" s="238"/>
      <c r="D44" s="238"/>
      <c r="E44" s="238"/>
      <c r="F44" s="238"/>
    </row>
    <row r="45" spans="1:6" ht="15" x14ac:dyDescent="0.2">
      <c r="A45" s="151" t="s">
        <v>128</v>
      </c>
      <c r="B45" s="157">
        <v>1045</v>
      </c>
      <c r="C45" s="50"/>
      <c r="D45" s="156">
        <f t="shared" ref="D45:D59" si="8">B45*C45*0.6</f>
        <v>0</v>
      </c>
      <c r="E45" s="51"/>
      <c r="F45" s="155">
        <f t="shared" ref="F45:F59" si="9">(B45*E45)</f>
        <v>0</v>
      </c>
    </row>
    <row r="46" spans="1:6" ht="15" x14ac:dyDescent="0.2">
      <c r="A46" s="151" t="s">
        <v>129</v>
      </c>
      <c r="B46" s="157">
        <v>1420</v>
      </c>
      <c r="C46" s="50"/>
      <c r="D46" s="156">
        <f t="shared" si="8"/>
        <v>0</v>
      </c>
      <c r="E46" s="51"/>
      <c r="F46" s="155">
        <f t="shared" si="9"/>
        <v>0</v>
      </c>
    </row>
    <row r="47" spans="1:6" ht="15" x14ac:dyDescent="0.2">
      <c r="A47" s="151" t="s">
        <v>130</v>
      </c>
      <c r="B47" s="157">
        <v>1986</v>
      </c>
      <c r="C47" s="50"/>
      <c r="D47" s="156">
        <f t="shared" si="8"/>
        <v>0</v>
      </c>
      <c r="E47" s="51"/>
      <c r="F47" s="155">
        <f t="shared" si="9"/>
        <v>0</v>
      </c>
    </row>
    <row r="48" spans="1:6" ht="15" x14ac:dyDescent="0.2">
      <c r="A48" s="151" t="s">
        <v>131</v>
      </c>
      <c r="B48" s="157">
        <v>1568</v>
      </c>
      <c r="C48" s="50"/>
      <c r="D48" s="156">
        <f t="shared" si="8"/>
        <v>0</v>
      </c>
      <c r="E48" s="51"/>
      <c r="F48" s="155">
        <f t="shared" si="9"/>
        <v>0</v>
      </c>
    </row>
    <row r="49" spans="1:6" ht="15" x14ac:dyDescent="0.2">
      <c r="A49" s="151" t="s">
        <v>132</v>
      </c>
      <c r="B49" s="157">
        <v>1986</v>
      </c>
      <c r="C49" s="50"/>
      <c r="D49" s="156">
        <f t="shared" si="8"/>
        <v>0</v>
      </c>
      <c r="E49" s="51"/>
      <c r="F49" s="155">
        <f t="shared" si="9"/>
        <v>0</v>
      </c>
    </row>
    <row r="50" spans="1:6" ht="15" x14ac:dyDescent="0.2">
      <c r="A50" s="151" t="s">
        <v>133</v>
      </c>
      <c r="B50" s="157">
        <v>2717</v>
      </c>
      <c r="C50" s="50"/>
      <c r="D50" s="156">
        <f t="shared" si="8"/>
        <v>0</v>
      </c>
      <c r="E50" s="51"/>
      <c r="F50" s="155">
        <f t="shared" si="9"/>
        <v>0</v>
      </c>
    </row>
    <row r="51" spans="1:6" ht="15" x14ac:dyDescent="0.2">
      <c r="A51" s="151" t="s">
        <v>134</v>
      </c>
      <c r="B51" s="157">
        <v>1777</v>
      </c>
      <c r="C51" s="50"/>
      <c r="D51" s="156">
        <f t="shared" si="8"/>
        <v>0</v>
      </c>
      <c r="E51" s="51"/>
      <c r="F51" s="155">
        <f t="shared" si="9"/>
        <v>0</v>
      </c>
    </row>
    <row r="52" spans="1:6" ht="15" x14ac:dyDescent="0.2">
      <c r="A52" s="151" t="s">
        <v>135</v>
      </c>
      <c r="B52" s="157">
        <v>2404</v>
      </c>
      <c r="C52" s="50"/>
      <c r="D52" s="156">
        <f t="shared" si="8"/>
        <v>0</v>
      </c>
      <c r="E52" s="51"/>
      <c r="F52" s="155">
        <f t="shared" si="9"/>
        <v>0</v>
      </c>
    </row>
    <row r="53" spans="1:6" ht="15" x14ac:dyDescent="0.2">
      <c r="A53" s="151" t="s">
        <v>136</v>
      </c>
      <c r="B53" s="157">
        <v>3240</v>
      </c>
      <c r="C53" s="50"/>
      <c r="D53" s="156">
        <f t="shared" si="8"/>
        <v>0</v>
      </c>
      <c r="E53" s="51"/>
      <c r="F53" s="155">
        <f t="shared" si="9"/>
        <v>0</v>
      </c>
    </row>
    <row r="54" spans="1:6" ht="15" x14ac:dyDescent="0.2">
      <c r="A54" s="151" t="s">
        <v>137</v>
      </c>
      <c r="B54" s="152">
        <v>247</v>
      </c>
      <c r="C54" s="50"/>
      <c r="D54" s="156">
        <f t="shared" si="8"/>
        <v>0</v>
      </c>
      <c r="E54" s="51"/>
      <c r="F54" s="155">
        <f t="shared" si="9"/>
        <v>0</v>
      </c>
    </row>
    <row r="55" spans="1:6" ht="15" x14ac:dyDescent="0.2">
      <c r="A55" s="151" t="s">
        <v>138</v>
      </c>
      <c r="B55" s="152">
        <v>323</v>
      </c>
      <c r="C55" s="50"/>
      <c r="D55" s="156">
        <f t="shared" si="8"/>
        <v>0</v>
      </c>
      <c r="E55" s="51"/>
      <c r="F55" s="155">
        <f t="shared" si="9"/>
        <v>0</v>
      </c>
    </row>
    <row r="56" spans="1:6" ht="15" x14ac:dyDescent="0.2">
      <c r="A56" s="151" t="s">
        <v>139</v>
      </c>
      <c r="B56" s="152">
        <v>361</v>
      </c>
      <c r="C56" s="50"/>
      <c r="D56" s="156">
        <f t="shared" si="8"/>
        <v>0</v>
      </c>
      <c r="E56" s="51"/>
      <c r="F56" s="155">
        <f t="shared" si="9"/>
        <v>0</v>
      </c>
    </row>
    <row r="57" spans="1:6" ht="15" x14ac:dyDescent="0.2">
      <c r="A57" s="151" t="s">
        <v>140</v>
      </c>
      <c r="B57" s="152">
        <v>470</v>
      </c>
      <c r="C57" s="50"/>
      <c r="D57" s="156">
        <f t="shared" si="8"/>
        <v>0</v>
      </c>
      <c r="E57" s="51"/>
      <c r="F57" s="155">
        <f t="shared" si="9"/>
        <v>0</v>
      </c>
    </row>
    <row r="58" spans="1:6" ht="15" x14ac:dyDescent="0.2">
      <c r="A58" s="151" t="s">
        <v>141</v>
      </c>
      <c r="B58" s="152">
        <v>423</v>
      </c>
      <c r="C58" s="50"/>
      <c r="D58" s="156">
        <f t="shared" si="8"/>
        <v>0</v>
      </c>
      <c r="E58" s="51"/>
      <c r="F58" s="155">
        <f t="shared" si="9"/>
        <v>0</v>
      </c>
    </row>
    <row r="59" spans="1:6" ht="15" x14ac:dyDescent="0.2">
      <c r="A59" s="151" t="s">
        <v>142</v>
      </c>
      <c r="B59" s="152">
        <v>551</v>
      </c>
      <c r="C59" s="50"/>
      <c r="D59" s="156">
        <f t="shared" si="8"/>
        <v>0</v>
      </c>
      <c r="E59" s="51"/>
      <c r="F59" s="155">
        <f t="shared" si="9"/>
        <v>0</v>
      </c>
    </row>
    <row r="60" spans="1:6" s="30" customFormat="1" ht="6.75" customHeight="1" x14ac:dyDescent="0.2">
      <c r="A60" s="237"/>
      <c r="B60" s="238"/>
      <c r="C60" s="238"/>
      <c r="D60" s="238"/>
      <c r="E60" s="238"/>
      <c r="F60" s="238"/>
    </row>
    <row r="61" spans="1:6" ht="15" x14ac:dyDescent="0.2">
      <c r="A61" s="151" t="s">
        <v>59</v>
      </c>
      <c r="B61" s="152">
        <v>261</v>
      </c>
      <c r="C61" s="50"/>
      <c r="D61" s="156">
        <f t="shared" ref="D61:D72" si="10">B61*C61*0.6</f>
        <v>0</v>
      </c>
      <c r="E61" s="51"/>
      <c r="F61" s="155">
        <f>(B61*E61)</f>
        <v>0</v>
      </c>
    </row>
    <row r="62" spans="1:6" ht="15" x14ac:dyDescent="0.2">
      <c r="A62" s="151" t="s">
        <v>60</v>
      </c>
      <c r="B62" s="152">
        <v>337</v>
      </c>
      <c r="C62" s="50"/>
      <c r="D62" s="156">
        <f t="shared" si="10"/>
        <v>0</v>
      </c>
      <c r="E62" s="51"/>
      <c r="F62" s="155">
        <f t="shared" ref="F62:F72" si="11">(B62*E62)</f>
        <v>0</v>
      </c>
    </row>
    <row r="63" spans="1:6" ht="15" x14ac:dyDescent="0.2">
      <c r="A63" s="151" t="s">
        <v>185</v>
      </c>
      <c r="B63" s="152">
        <v>399</v>
      </c>
      <c r="C63" s="50"/>
      <c r="D63" s="156">
        <f t="shared" si="10"/>
        <v>0</v>
      </c>
      <c r="E63" s="51"/>
      <c r="F63" s="155">
        <f t="shared" si="11"/>
        <v>0</v>
      </c>
    </row>
    <row r="64" spans="1:6" ht="15" x14ac:dyDescent="0.2">
      <c r="A64" s="151" t="s">
        <v>61</v>
      </c>
      <c r="B64" s="152">
        <v>437</v>
      </c>
      <c r="C64" s="50"/>
      <c r="D64" s="156">
        <f t="shared" si="10"/>
        <v>0</v>
      </c>
      <c r="E64" s="51"/>
      <c r="F64" s="155">
        <f t="shared" si="11"/>
        <v>0</v>
      </c>
    </row>
    <row r="65" spans="1:6" ht="15" x14ac:dyDescent="0.2">
      <c r="A65" s="151" t="s">
        <v>62</v>
      </c>
      <c r="B65" s="152">
        <v>375</v>
      </c>
      <c r="C65" s="50"/>
      <c r="D65" s="156">
        <f t="shared" si="10"/>
        <v>0</v>
      </c>
      <c r="E65" s="51"/>
      <c r="F65" s="155">
        <f t="shared" si="11"/>
        <v>0</v>
      </c>
    </row>
    <row r="66" spans="1:6" ht="15" x14ac:dyDescent="0.2">
      <c r="A66" s="151" t="s">
        <v>63</v>
      </c>
      <c r="B66" s="152">
        <v>480</v>
      </c>
      <c r="C66" s="50"/>
      <c r="D66" s="156">
        <f t="shared" si="10"/>
        <v>0</v>
      </c>
      <c r="E66" s="51"/>
      <c r="F66" s="155">
        <f t="shared" si="11"/>
        <v>0</v>
      </c>
    </row>
    <row r="67" spans="1:6" ht="15" x14ac:dyDescent="0.2">
      <c r="A67" s="151" t="s">
        <v>186</v>
      </c>
      <c r="B67" s="152">
        <v>575</v>
      </c>
      <c r="C67" s="50"/>
      <c r="D67" s="156">
        <f t="shared" si="10"/>
        <v>0</v>
      </c>
      <c r="E67" s="51"/>
      <c r="F67" s="155">
        <f t="shared" si="11"/>
        <v>0</v>
      </c>
    </row>
    <row r="68" spans="1:6" ht="15" x14ac:dyDescent="0.2">
      <c r="A68" s="151" t="s">
        <v>64</v>
      </c>
      <c r="B68" s="152">
        <v>627</v>
      </c>
      <c r="C68" s="50"/>
      <c r="D68" s="156">
        <f t="shared" si="10"/>
        <v>0</v>
      </c>
      <c r="E68" s="51"/>
      <c r="F68" s="155">
        <f t="shared" si="11"/>
        <v>0</v>
      </c>
    </row>
    <row r="69" spans="1:6" ht="15" x14ac:dyDescent="0.2">
      <c r="A69" s="151" t="s">
        <v>65</v>
      </c>
      <c r="B69" s="152">
        <v>437</v>
      </c>
      <c r="C69" s="50"/>
      <c r="D69" s="156">
        <f t="shared" si="10"/>
        <v>0</v>
      </c>
      <c r="E69" s="51"/>
      <c r="F69" s="155">
        <f t="shared" si="11"/>
        <v>0</v>
      </c>
    </row>
    <row r="70" spans="1:6" ht="15" x14ac:dyDescent="0.2">
      <c r="A70" s="151" t="s">
        <v>66</v>
      </c>
      <c r="B70" s="152">
        <v>565</v>
      </c>
      <c r="C70" s="50"/>
      <c r="D70" s="156">
        <f t="shared" si="10"/>
        <v>0</v>
      </c>
      <c r="E70" s="51"/>
      <c r="F70" s="155">
        <f t="shared" si="11"/>
        <v>0</v>
      </c>
    </row>
    <row r="71" spans="1:6" ht="15" x14ac:dyDescent="0.2">
      <c r="A71" s="151" t="s">
        <v>187</v>
      </c>
      <c r="B71" s="152">
        <v>670</v>
      </c>
      <c r="C71" s="50"/>
      <c r="D71" s="156">
        <f t="shared" si="10"/>
        <v>0</v>
      </c>
      <c r="E71" s="51"/>
      <c r="F71" s="155">
        <f t="shared" si="11"/>
        <v>0</v>
      </c>
    </row>
    <row r="72" spans="1:6" ht="15" x14ac:dyDescent="0.2">
      <c r="A72" s="151" t="s">
        <v>67</v>
      </c>
      <c r="B72" s="152">
        <v>732</v>
      </c>
      <c r="C72" s="50"/>
      <c r="D72" s="156">
        <f t="shared" si="10"/>
        <v>0</v>
      </c>
      <c r="E72" s="51"/>
      <c r="F72" s="155">
        <f t="shared" si="11"/>
        <v>0</v>
      </c>
    </row>
    <row r="73" spans="1:6" s="30" customFormat="1" ht="6.75" customHeight="1" x14ac:dyDescent="0.2">
      <c r="A73" s="243"/>
      <c r="B73" s="244"/>
      <c r="C73" s="244"/>
      <c r="D73" s="244"/>
      <c r="E73" s="244"/>
      <c r="F73" s="244"/>
    </row>
    <row r="74" spans="1:6" ht="15" x14ac:dyDescent="0.2">
      <c r="A74" s="151" t="s">
        <v>68</v>
      </c>
      <c r="B74" s="152">
        <v>261</v>
      </c>
      <c r="C74" s="50"/>
      <c r="D74" s="156">
        <f t="shared" ref="D74:D82" si="12">B74*C74*0.6</f>
        <v>0</v>
      </c>
      <c r="E74" s="51"/>
      <c r="F74" s="155">
        <f>(B74*E74)</f>
        <v>0</v>
      </c>
    </row>
    <row r="75" spans="1:6" ht="15" x14ac:dyDescent="0.2">
      <c r="A75" s="151" t="s">
        <v>69</v>
      </c>
      <c r="B75" s="152">
        <v>337</v>
      </c>
      <c r="C75" s="50"/>
      <c r="D75" s="156">
        <f t="shared" si="12"/>
        <v>0</v>
      </c>
      <c r="E75" s="51"/>
      <c r="F75" s="155">
        <f t="shared" ref="F75:F82" si="13">(B75*E75)</f>
        <v>0</v>
      </c>
    </row>
    <row r="76" spans="1:6" ht="15" x14ac:dyDescent="0.2">
      <c r="A76" s="151" t="s">
        <v>70</v>
      </c>
      <c r="B76" s="152">
        <v>437</v>
      </c>
      <c r="C76" s="50"/>
      <c r="D76" s="156">
        <f t="shared" si="12"/>
        <v>0</v>
      </c>
      <c r="E76" s="51"/>
      <c r="F76" s="155">
        <f t="shared" si="13"/>
        <v>0</v>
      </c>
    </row>
    <row r="77" spans="1:6" ht="15" x14ac:dyDescent="0.2">
      <c r="A77" s="151" t="s">
        <v>71</v>
      </c>
      <c r="B77" s="152">
        <v>375</v>
      </c>
      <c r="C77" s="50"/>
      <c r="D77" s="156">
        <f t="shared" si="12"/>
        <v>0</v>
      </c>
      <c r="E77" s="51"/>
      <c r="F77" s="155">
        <f t="shared" si="13"/>
        <v>0</v>
      </c>
    </row>
    <row r="78" spans="1:6" ht="15" x14ac:dyDescent="0.2">
      <c r="A78" s="151" t="s">
        <v>72</v>
      </c>
      <c r="B78" s="152">
        <v>480</v>
      </c>
      <c r="C78" s="50"/>
      <c r="D78" s="156">
        <f t="shared" si="12"/>
        <v>0</v>
      </c>
      <c r="E78" s="51"/>
      <c r="F78" s="155">
        <f t="shared" si="13"/>
        <v>0</v>
      </c>
    </row>
    <row r="79" spans="1:6" ht="15" x14ac:dyDescent="0.2">
      <c r="A79" s="151" t="s">
        <v>73</v>
      </c>
      <c r="B79" s="152">
        <v>627</v>
      </c>
      <c r="C79" s="50"/>
      <c r="D79" s="156">
        <f t="shared" si="12"/>
        <v>0</v>
      </c>
      <c r="E79" s="51"/>
      <c r="F79" s="155">
        <f t="shared" si="13"/>
        <v>0</v>
      </c>
    </row>
    <row r="80" spans="1:6" ht="15" x14ac:dyDescent="0.2">
      <c r="A80" s="151" t="s">
        <v>74</v>
      </c>
      <c r="B80" s="152">
        <v>437</v>
      </c>
      <c r="C80" s="50"/>
      <c r="D80" s="156">
        <f t="shared" si="12"/>
        <v>0</v>
      </c>
      <c r="E80" s="51"/>
      <c r="F80" s="155">
        <f t="shared" si="13"/>
        <v>0</v>
      </c>
    </row>
    <row r="81" spans="1:6" ht="15" x14ac:dyDescent="0.2">
      <c r="A81" s="151" t="s">
        <v>75</v>
      </c>
      <c r="B81" s="152">
        <v>565</v>
      </c>
      <c r="C81" s="50"/>
      <c r="D81" s="156">
        <f t="shared" si="12"/>
        <v>0</v>
      </c>
      <c r="E81" s="51"/>
      <c r="F81" s="155">
        <f t="shared" si="13"/>
        <v>0</v>
      </c>
    </row>
    <row r="82" spans="1:6" ht="15" x14ac:dyDescent="0.2">
      <c r="A82" s="151" t="s">
        <v>76</v>
      </c>
      <c r="B82" s="152">
        <v>732</v>
      </c>
      <c r="C82" s="50"/>
      <c r="D82" s="156">
        <f t="shared" si="12"/>
        <v>0</v>
      </c>
      <c r="E82" s="51"/>
      <c r="F82" s="155">
        <f t="shared" si="13"/>
        <v>0</v>
      </c>
    </row>
    <row r="83" spans="1:6" s="30" customFormat="1" ht="6.75" customHeight="1" x14ac:dyDescent="0.2">
      <c r="A83" s="237"/>
      <c r="B83" s="238"/>
      <c r="C83" s="238"/>
      <c r="D83" s="238"/>
      <c r="E83" s="238"/>
      <c r="F83" s="238"/>
    </row>
    <row r="84" spans="1:6" ht="15" x14ac:dyDescent="0.2">
      <c r="A84" s="151" t="s">
        <v>143</v>
      </c>
      <c r="B84" s="152">
        <v>76</v>
      </c>
      <c r="C84" s="50"/>
      <c r="D84" s="156">
        <f t="shared" ref="D84:D89" si="14">B84*C84*0.6</f>
        <v>0</v>
      </c>
      <c r="E84" s="51"/>
      <c r="F84" s="155">
        <f>(B84*E84)</f>
        <v>0</v>
      </c>
    </row>
    <row r="85" spans="1:6" ht="15" x14ac:dyDescent="0.2">
      <c r="A85" s="151" t="s">
        <v>144</v>
      </c>
      <c r="B85" s="152">
        <v>86</v>
      </c>
      <c r="C85" s="50"/>
      <c r="D85" s="156">
        <f t="shared" si="14"/>
        <v>0</v>
      </c>
      <c r="E85" s="51"/>
      <c r="F85" s="155">
        <f t="shared" ref="F85:F89" si="15">(B85*E85)</f>
        <v>0</v>
      </c>
    </row>
    <row r="86" spans="1:6" ht="15" x14ac:dyDescent="0.2">
      <c r="A86" s="151" t="s">
        <v>145</v>
      </c>
      <c r="B86" s="152">
        <v>95</v>
      </c>
      <c r="C86" s="50"/>
      <c r="D86" s="156">
        <f t="shared" si="14"/>
        <v>0</v>
      </c>
      <c r="E86" s="51"/>
      <c r="F86" s="155">
        <f t="shared" si="15"/>
        <v>0</v>
      </c>
    </row>
    <row r="87" spans="1:6" ht="15" x14ac:dyDescent="0.2">
      <c r="A87" s="151" t="s">
        <v>146</v>
      </c>
      <c r="B87" s="152">
        <v>105</v>
      </c>
      <c r="C87" s="50"/>
      <c r="D87" s="156">
        <f t="shared" si="14"/>
        <v>0</v>
      </c>
      <c r="E87" s="51"/>
      <c r="F87" s="155">
        <f t="shared" si="15"/>
        <v>0</v>
      </c>
    </row>
    <row r="88" spans="1:6" ht="15" x14ac:dyDescent="0.2">
      <c r="A88" s="151" t="s">
        <v>147</v>
      </c>
      <c r="B88" s="152">
        <v>95</v>
      </c>
      <c r="C88" s="50"/>
      <c r="D88" s="156">
        <f t="shared" si="14"/>
        <v>0</v>
      </c>
      <c r="E88" s="51"/>
      <c r="F88" s="155">
        <f t="shared" si="15"/>
        <v>0</v>
      </c>
    </row>
    <row r="89" spans="1:6" ht="15" x14ac:dyDescent="0.2">
      <c r="A89" s="151" t="s">
        <v>148</v>
      </c>
      <c r="B89" s="152">
        <v>128</v>
      </c>
      <c r="C89" s="50"/>
      <c r="D89" s="156">
        <f t="shared" si="14"/>
        <v>0</v>
      </c>
      <c r="E89" s="51"/>
      <c r="F89" s="155">
        <f t="shared" si="15"/>
        <v>0</v>
      </c>
    </row>
    <row r="90" spans="1:6" s="30" customFormat="1" ht="6.75" customHeight="1" x14ac:dyDescent="0.2">
      <c r="A90" s="246"/>
      <c r="B90" s="245"/>
      <c r="C90" s="245"/>
      <c r="D90" s="245"/>
      <c r="E90" s="245"/>
      <c r="F90" s="245"/>
    </row>
    <row r="91" spans="1:6" ht="30" x14ac:dyDescent="0.2">
      <c r="A91" s="151" t="s">
        <v>149</v>
      </c>
      <c r="B91" s="152">
        <v>76</v>
      </c>
      <c r="C91" s="50"/>
      <c r="D91" s="156">
        <f t="shared" ref="D91:D93" si="16">B91*C91*0.6</f>
        <v>0</v>
      </c>
      <c r="E91" s="51"/>
      <c r="F91" s="155">
        <f>(B91*E91)</f>
        <v>0</v>
      </c>
    </row>
    <row r="92" spans="1:6" ht="30" x14ac:dyDescent="0.2">
      <c r="A92" s="151" t="s">
        <v>150</v>
      </c>
      <c r="B92" s="152">
        <v>95</v>
      </c>
      <c r="C92" s="50"/>
      <c r="D92" s="156">
        <f t="shared" si="16"/>
        <v>0</v>
      </c>
      <c r="E92" s="51"/>
      <c r="F92" s="155">
        <f>(B92*E92)</f>
        <v>0</v>
      </c>
    </row>
    <row r="93" spans="1:6" ht="30" x14ac:dyDescent="0.2">
      <c r="A93" s="151" t="s">
        <v>151</v>
      </c>
      <c r="B93" s="152">
        <v>114</v>
      </c>
      <c r="C93" s="50"/>
      <c r="D93" s="156">
        <f t="shared" si="16"/>
        <v>0</v>
      </c>
      <c r="E93" s="51"/>
      <c r="F93" s="155">
        <f>(B93*E93)</f>
        <v>0</v>
      </c>
    </row>
    <row r="94" spans="1:6" s="30" customFormat="1" ht="6.75" customHeight="1" x14ac:dyDescent="0.2">
      <c r="A94" s="235"/>
      <c r="B94" s="236"/>
      <c r="C94" s="236"/>
      <c r="D94" s="236"/>
      <c r="E94" s="236"/>
      <c r="F94" s="236"/>
    </row>
    <row r="95" spans="1:6" ht="15" x14ac:dyDescent="0.2">
      <c r="A95" s="151" t="s">
        <v>152</v>
      </c>
      <c r="B95" s="152">
        <v>618</v>
      </c>
      <c r="C95" s="50"/>
      <c r="D95" s="156">
        <f t="shared" ref="D95:D103" si="17">B95*C95*0.6</f>
        <v>0</v>
      </c>
      <c r="E95" s="51"/>
      <c r="F95" s="155">
        <f>(B95*E95)</f>
        <v>0</v>
      </c>
    </row>
    <row r="96" spans="1:6" ht="15" x14ac:dyDescent="0.2">
      <c r="A96" s="151" t="s">
        <v>153</v>
      </c>
      <c r="B96" s="152">
        <v>808</v>
      </c>
      <c r="C96" s="50"/>
      <c r="D96" s="156">
        <f t="shared" si="17"/>
        <v>0</v>
      </c>
      <c r="E96" s="51"/>
      <c r="F96" s="155">
        <f t="shared" ref="F96:F103" si="18">(B96*E96)</f>
        <v>0</v>
      </c>
    </row>
    <row r="97" spans="1:6" ht="15" x14ac:dyDescent="0.2">
      <c r="A97" s="151" t="s">
        <v>154</v>
      </c>
      <c r="B97" s="157">
        <v>1097</v>
      </c>
      <c r="C97" s="50"/>
      <c r="D97" s="156">
        <f t="shared" si="17"/>
        <v>0</v>
      </c>
      <c r="E97" s="51"/>
      <c r="F97" s="155">
        <f t="shared" si="18"/>
        <v>0</v>
      </c>
    </row>
    <row r="98" spans="1:6" ht="15" x14ac:dyDescent="0.2">
      <c r="A98" s="151" t="s">
        <v>155</v>
      </c>
      <c r="B98" s="152">
        <v>784</v>
      </c>
      <c r="C98" s="50"/>
      <c r="D98" s="156">
        <f t="shared" si="17"/>
        <v>0</v>
      </c>
      <c r="E98" s="51"/>
      <c r="F98" s="155">
        <f t="shared" si="18"/>
        <v>0</v>
      </c>
    </row>
    <row r="99" spans="1:6" ht="15" x14ac:dyDescent="0.2">
      <c r="A99" s="151" t="s">
        <v>156</v>
      </c>
      <c r="B99" s="157">
        <v>1093</v>
      </c>
      <c r="C99" s="50"/>
      <c r="D99" s="156">
        <f t="shared" si="17"/>
        <v>0</v>
      </c>
      <c r="E99" s="51"/>
      <c r="F99" s="155">
        <f t="shared" si="18"/>
        <v>0</v>
      </c>
    </row>
    <row r="100" spans="1:6" ht="15" x14ac:dyDescent="0.2">
      <c r="A100" s="151" t="s">
        <v>157</v>
      </c>
      <c r="B100" s="157">
        <v>1463</v>
      </c>
      <c r="C100" s="50"/>
      <c r="D100" s="156">
        <f t="shared" si="17"/>
        <v>0</v>
      </c>
      <c r="E100" s="51"/>
      <c r="F100" s="155">
        <f t="shared" si="18"/>
        <v>0</v>
      </c>
    </row>
    <row r="101" spans="1:6" ht="15" x14ac:dyDescent="0.2">
      <c r="A101" s="151" t="s">
        <v>158</v>
      </c>
      <c r="B101" s="157">
        <v>1045</v>
      </c>
      <c r="C101" s="50"/>
      <c r="D101" s="156">
        <f t="shared" si="17"/>
        <v>0</v>
      </c>
      <c r="E101" s="51"/>
      <c r="F101" s="155">
        <f t="shared" si="18"/>
        <v>0</v>
      </c>
    </row>
    <row r="102" spans="1:6" ht="15" x14ac:dyDescent="0.2">
      <c r="A102" s="151" t="s">
        <v>159</v>
      </c>
      <c r="B102" s="157">
        <v>1359</v>
      </c>
      <c r="C102" s="50"/>
      <c r="D102" s="156">
        <f t="shared" si="17"/>
        <v>0</v>
      </c>
      <c r="E102" s="51"/>
      <c r="F102" s="155">
        <f t="shared" si="18"/>
        <v>0</v>
      </c>
    </row>
    <row r="103" spans="1:6" ht="15" x14ac:dyDescent="0.2">
      <c r="A103" s="151" t="s">
        <v>160</v>
      </c>
      <c r="B103" s="157">
        <v>1862</v>
      </c>
      <c r="C103" s="50"/>
      <c r="D103" s="156">
        <f t="shared" si="17"/>
        <v>0</v>
      </c>
      <c r="E103" s="51"/>
      <c r="F103" s="155">
        <f t="shared" si="18"/>
        <v>0</v>
      </c>
    </row>
    <row r="104" spans="1:6" s="30" customFormat="1" ht="6.75" customHeight="1" x14ac:dyDescent="0.2">
      <c r="A104" s="237"/>
      <c r="B104" s="238"/>
      <c r="C104" s="238"/>
      <c r="D104" s="238"/>
      <c r="E104" s="238"/>
      <c r="F104" s="238"/>
    </row>
    <row r="105" spans="1:6" ht="15" x14ac:dyDescent="0.2">
      <c r="A105" s="160" t="s">
        <v>79</v>
      </c>
      <c r="B105" s="161">
        <v>261</v>
      </c>
      <c r="C105" s="50"/>
      <c r="D105" s="156">
        <f t="shared" ref="D105:D113" si="19">B105*C105*0.6</f>
        <v>0</v>
      </c>
      <c r="E105" s="51"/>
      <c r="F105" s="155">
        <f>(B105*E105)</f>
        <v>0</v>
      </c>
    </row>
    <row r="106" spans="1:6" ht="15" x14ac:dyDescent="0.2">
      <c r="A106" s="151" t="s">
        <v>80</v>
      </c>
      <c r="B106" s="152">
        <v>337</v>
      </c>
      <c r="C106" s="50"/>
      <c r="D106" s="156">
        <f t="shared" si="19"/>
        <v>0</v>
      </c>
      <c r="E106" s="51"/>
      <c r="F106" s="155">
        <f t="shared" ref="F106:F113" si="20">(B106*E106)</f>
        <v>0</v>
      </c>
    </row>
    <row r="107" spans="1:6" ht="15" x14ac:dyDescent="0.2">
      <c r="A107" s="151" t="s">
        <v>81</v>
      </c>
      <c r="B107" s="152">
        <v>437</v>
      </c>
      <c r="C107" s="50"/>
      <c r="D107" s="156">
        <f t="shared" si="19"/>
        <v>0</v>
      </c>
      <c r="E107" s="51"/>
      <c r="F107" s="155">
        <f t="shared" si="20"/>
        <v>0</v>
      </c>
    </row>
    <row r="108" spans="1:6" ht="15" x14ac:dyDescent="0.2">
      <c r="A108" s="151" t="s">
        <v>82</v>
      </c>
      <c r="B108" s="152">
        <v>375</v>
      </c>
      <c r="C108" s="50"/>
      <c r="D108" s="156">
        <f t="shared" si="19"/>
        <v>0</v>
      </c>
      <c r="E108" s="51"/>
      <c r="F108" s="155">
        <f t="shared" si="20"/>
        <v>0</v>
      </c>
    </row>
    <row r="109" spans="1:6" ht="15" x14ac:dyDescent="0.2">
      <c r="A109" s="151" t="s">
        <v>83</v>
      </c>
      <c r="B109" s="152">
        <v>480</v>
      </c>
      <c r="C109" s="50"/>
      <c r="D109" s="156">
        <f t="shared" si="19"/>
        <v>0</v>
      </c>
      <c r="E109" s="51"/>
      <c r="F109" s="155">
        <f t="shared" si="20"/>
        <v>0</v>
      </c>
    </row>
    <row r="110" spans="1:6" ht="15" x14ac:dyDescent="0.2">
      <c r="A110" s="151" t="s">
        <v>84</v>
      </c>
      <c r="B110" s="152">
        <v>627</v>
      </c>
      <c r="C110" s="50"/>
      <c r="D110" s="156">
        <f t="shared" si="19"/>
        <v>0</v>
      </c>
      <c r="E110" s="51"/>
      <c r="F110" s="155">
        <f t="shared" si="20"/>
        <v>0</v>
      </c>
    </row>
    <row r="111" spans="1:6" ht="15" x14ac:dyDescent="0.2">
      <c r="A111" s="151" t="s">
        <v>85</v>
      </c>
      <c r="B111" s="152">
        <v>437</v>
      </c>
      <c r="C111" s="50"/>
      <c r="D111" s="156">
        <f t="shared" si="19"/>
        <v>0</v>
      </c>
      <c r="E111" s="51"/>
      <c r="F111" s="155">
        <f t="shared" si="20"/>
        <v>0</v>
      </c>
    </row>
    <row r="112" spans="1:6" ht="15" x14ac:dyDescent="0.2">
      <c r="A112" s="151" t="s">
        <v>86</v>
      </c>
      <c r="B112" s="152">
        <v>565</v>
      </c>
      <c r="C112" s="50"/>
      <c r="D112" s="156">
        <f t="shared" si="19"/>
        <v>0</v>
      </c>
      <c r="E112" s="51"/>
      <c r="F112" s="155">
        <f t="shared" si="20"/>
        <v>0</v>
      </c>
    </row>
    <row r="113" spans="1:6" ht="15" x14ac:dyDescent="0.2">
      <c r="A113" s="151" t="s">
        <v>116</v>
      </c>
      <c r="B113" s="152">
        <v>732</v>
      </c>
      <c r="C113" s="50"/>
      <c r="D113" s="156">
        <f t="shared" si="19"/>
        <v>0</v>
      </c>
      <c r="E113" s="51"/>
      <c r="F113" s="155">
        <f t="shared" si="20"/>
        <v>0</v>
      </c>
    </row>
    <row r="114" spans="1:6" s="30" customFormat="1" ht="6.75" customHeight="1" x14ac:dyDescent="0.2">
      <c r="A114" s="239"/>
      <c r="B114" s="240"/>
      <c r="C114" s="240"/>
      <c r="D114" s="240"/>
      <c r="E114" s="240"/>
      <c r="F114" s="240"/>
    </row>
    <row r="115" spans="1:6" ht="15" x14ac:dyDescent="0.2">
      <c r="A115" s="151" t="s">
        <v>161</v>
      </c>
      <c r="B115" s="152">
        <v>138</v>
      </c>
      <c r="C115" s="50"/>
      <c r="D115" s="156">
        <f t="shared" ref="D115" si="21">B115*C115*0.6</f>
        <v>0</v>
      </c>
      <c r="E115" s="51"/>
      <c r="F115" s="155">
        <f>(B115*E115)</f>
        <v>0</v>
      </c>
    </row>
    <row r="116" spans="1:6" s="30" customFormat="1" ht="6.75" customHeight="1" thickBot="1" x14ac:dyDescent="0.25">
      <c r="A116" s="241"/>
      <c r="B116" s="242"/>
      <c r="C116" s="242"/>
      <c r="D116" s="242"/>
      <c r="E116" s="242"/>
      <c r="F116" s="242"/>
    </row>
    <row r="117" spans="1:6" ht="16.5" thickBot="1" x14ac:dyDescent="0.25">
      <c r="A117" s="253" t="s">
        <v>184</v>
      </c>
      <c r="B117" s="254"/>
      <c r="C117" s="254"/>
      <c r="D117" s="162">
        <f>SUM(D5:D13,D15:D23,D25:D33,D35:D43,D45:D59,D61:D72,D74:D82,D84:D89,D91:D93,D95:D103,D105:D113,D115)</f>
        <v>0</v>
      </c>
      <c r="E117" s="163"/>
      <c r="F117" s="164">
        <f>SUM(F5:F13,F15:F23,F25:F33,F35:F43,F45:F59,F61:F72,F74:F82,F84:F89,F91:F93,F95:F103,F105:F113,F115)</f>
        <v>0</v>
      </c>
    </row>
    <row r="118" spans="1:6" s="30" customFormat="1" ht="13.5" thickBot="1" x14ac:dyDescent="0.25">
      <c r="A118" s="250"/>
      <c r="B118" s="250"/>
      <c r="C118" s="250"/>
      <c r="D118" s="250"/>
      <c r="E118" s="250"/>
      <c r="F118" s="250"/>
    </row>
    <row r="119" spans="1:6" ht="17.25" thickTop="1" thickBot="1" x14ac:dyDescent="0.25">
      <c r="A119" s="251" t="s">
        <v>196</v>
      </c>
      <c r="B119" s="252"/>
      <c r="C119" s="252"/>
      <c r="D119" s="252"/>
      <c r="E119" s="252"/>
      <c r="F119" s="165">
        <f>F117-D117</f>
        <v>0</v>
      </c>
    </row>
    <row r="120" spans="1:6" ht="13.5" thickTop="1" x14ac:dyDescent="0.2"/>
  </sheetData>
  <sheetProtection selectLockedCells="1"/>
  <mergeCells count="17">
    <mergeCell ref="A118:F118"/>
    <mergeCell ref="A119:E119"/>
    <mergeCell ref="A117:C117"/>
    <mergeCell ref="A1:F1"/>
    <mergeCell ref="A94:F94"/>
    <mergeCell ref="A104:F104"/>
    <mergeCell ref="A114:F114"/>
    <mergeCell ref="A116:F116"/>
    <mergeCell ref="A24:F24"/>
    <mergeCell ref="A44:F44"/>
    <mergeCell ref="A34:F34"/>
    <mergeCell ref="A60:F60"/>
    <mergeCell ref="A90:F90"/>
    <mergeCell ref="A83:F83"/>
    <mergeCell ref="A73:F73"/>
    <mergeCell ref="A14:F14"/>
    <mergeCell ref="A4:F4"/>
  </mergeCells>
  <pageMargins left="0.31496062992125984" right="0.31496062992125984" top="0.59055118110236227" bottom="0.59055118110236227" header="0.31496062992125984" footer="0.31496062992125984"/>
  <pageSetup paperSize="9" scale="78" fitToHeight="3" orientation="portrait" r:id="rId1"/>
  <headerFooter>
    <oddFooter>&amp;A&amp;RStránka &amp;P</oddFoot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F35"/>
  <sheetViews>
    <sheetView view="pageBreakPreview" zoomScale="115" zoomScaleNormal="100" zoomScaleSheetLayoutView="115" workbookViewId="0">
      <pane ySplit="3" topLeftCell="A4" activePane="bottomLeft" state="frozen"/>
      <selection pane="bottomLeft" activeCell="A11" sqref="A11"/>
    </sheetView>
  </sheetViews>
  <sheetFormatPr defaultColWidth="9.140625" defaultRowHeight="12.75" x14ac:dyDescent="0.2"/>
  <cols>
    <col min="1" max="1" width="44.5703125" style="22" customWidth="1"/>
    <col min="2" max="2" width="11.140625" style="29" customWidth="1"/>
    <col min="3" max="3" width="12.5703125" style="21" customWidth="1"/>
    <col min="4" max="4" width="19.7109375" style="21" customWidth="1"/>
    <col min="5" max="5" width="12.5703125" style="21" customWidth="1"/>
    <col min="6" max="6" width="19.7109375" style="21" customWidth="1"/>
    <col min="7" max="16384" width="9.140625" style="21"/>
  </cols>
  <sheetData>
    <row r="1" spans="1:6" ht="15.75" x14ac:dyDescent="0.25">
      <c r="A1" s="256" t="s">
        <v>203</v>
      </c>
      <c r="B1" s="256"/>
      <c r="C1" s="256"/>
      <c r="D1" s="256"/>
      <c r="E1" s="256"/>
      <c r="F1" s="256"/>
    </row>
    <row r="2" spans="1:6" ht="16.5" thickBot="1" x14ac:dyDescent="0.3">
      <c r="A2" s="47"/>
      <c r="B2" s="48"/>
      <c r="C2" s="49"/>
      <c r="D2" s="49"/>
      <c r="E2" s="49"/>
      <c r="F2" s="49"/>
    </row>
    <row r="3" spans="1:6" s="27" customFormat="1" ht="48" customHeight="1" x14ac:dyDescent="0.2">
      <c r="A3" s="166" t="s">
        <v>105</v>
      </c>
      <c r="B3" s="142" t="s">
        <v>204</v>
      </c>
      <c r="C3" s="143" t="s">
        <v>182</v>
      </c>
      <c r="D3" s="144" t="s">
        <v>194</v>
      </c>
      <c r="E3" s="145" t="s">
        <v>183</v>
      </c>
      <c r="F3" s="146" t="s">
        <v>195</v>
      </c>
    </row>
    <row r="4" spans="1:6" ht="6.75" customHeight="1" thickBot="1" x14ac:dyDescent="0.25">
      <c r="A4" s="261"/>
      <c r="B4" s="262"/>
      <c r="C4" s="262"/>
      <c r="D4" s="262"/>
      <c r="E4" s="262"/>
      <c r="F4" s="263"/>
    </row>
    <row r="5" spans="1:6" ht="15" x14ac:dyDescent="0.2">
      <c r="A5" s="151" t="s">
        <v>91</v>
      </c>
      <c r="B5" s="148">
        <v>95</v>
      </c>
      <c r="C5" s="37"/>
      <c r="D5" s="167">
        <f>B5*C5*0.6</f>
        <v>0</v>
      </c>
      <c r="E5" s="38"/>
      <c r="F5" s="169">
        <f>(B5*E5)</f>
        <v>0</v>
      </c>
    </row>
    <row r="6" spans="1:6" ht="15" x14ac:dyDescent="0.2">
      <c r="A6" s="151" t="s">
        <v>92</v>
      </c>
      <c r="B6" s="152">
        <v>200</v>
      </c>
      <c r="C6" s="39"/>
      <c r="D6" s="168">
        <f>B6*C6*0.6</f>
        <v>0</v>
      </c>
      <c r="E6" s="40"/>
      <c r="F6" s="170">
        <f>(B6*E6)</f>
        <v>0</v>
      </c>
    </row>
    <row r="7" spans="1:6" ht="6.75" customHeight="1" x14ac:dyDescent="0.2">
      <c r="A7" s="259"/>
      <c r="B7" s="260"/>
      <c r="C7" s="260"/>
      <c r="D7" s="260"/>
      <c r="E7" s="260"/>
      <c r="F7" s="260"/>
    </row>
    <row r="8" spans="1:6" ht="15" x14ac:dyDescent="0.2">
      <c r="A8" s="151" t="s">
        <v>93</v>
      </c>
      <c r="B8" s="152">
        <v>247</v>
      </c>
      <c r="C8" s="39"/>
      <c r="D8" s="168">
        <f t="shared" ref="D8:D14" si="0">B8*C8*0.6</f>
        <v>0</v>
      </c>
      <c r="E8" s="40"/>
      <c r="F8" s="170">
        <f t="shared" ref="F8:F14" si="1">(B8*E8)</f>
        <v>0</v>
      </c>
    </row>
    <row r="9" spans="1:6" ht="15" x14ac:dyDescent="0.2">
      <c r="A9" s="151" t="s">
        <v>94</v>
      </c>
      <c r="B9" s="152">
        <v>133</v>
      </c>
      <c r="C9" s="39"/>
      <c r="D9" s="168">
        <f t="shared" si="0"/>
        <v>0</v>
      </c>
      <c r="E9" s="40"/>
      <c r="F9" s="170">
        <f t="shared" si="1"/>
        <v>0</v>
      </c>
    </row>
    <row r="10" spans="1:6" ht="15" x14ac:dyDescent="0.2">
      <c r="A10" s="151" t="s">
        <v>95</v>
      </c>
      <c r="B10" s="152">
        <v>133</v>
      </c>
      <c r="C10" s="39"/>
      <c r="D10" s="168">
        <f t="shared" si="0"/>
        <v>0</v>
      </c>
      <c r="E10" s="40"/>
      <c r="F10" s="170">
        <f t="shared" si="1"/>
        <v>0</v>
      </c>
    </row>
    <row r="11" spans="1:6" ht="15" x14ac:dyDescent="0.2">
      <c r="A11" s="151" t="s">
        <v>188</v>
      </c>
      <c r="B11" s="152">
        <v>95</v>
      </c>
      <c r="C11" s="39"/>
      <c r="D11" s="168">
        <f t="shared" si="0"/>
        <v>0</v>
      </c>
      <c r="E11" s="40"/>
      <c r="F11" s="170">
        <f t="shared" si="1"/>
        <v>0</v>
      </c>
    </row>
    <row r="12" spans="1:6" ht="15" x14ac:dyDescent="0.2">
      <c r="A12" s="151" t="s">
        <v>96</v>
      </c>
      <c r="B12" s="152">
        <v>76</v>
      </c>
      <c r="C12" s="39"/>
      <c r="D12" s="168">
        <f t="shared" si="0"/>
        <v>0</v>
      </c>
      <c r="E12" s="40"/>
      <c r="F12" s="170">
        <f t="shared" si="1"/>
        <v>0</v>
      </c>
    </row>
    <row r="13" spans="1:6" ht="15" x14ac:dyDescent="0.2">
      <c r="A13" s="151" t="s">
        <v>97</v>
      </c>
      <c r="B13" s="152">
        <v>76</v>
      </c>
      <c r="C13" s="39"/>
      <c r="D13" s="168">
        <f t="shared" si="0"/>
        <v>0</v>
      </c>
      <c r="E13" s="40"/>
      <c r="F13" s="170">
        <f t="shared" si="1"/>
        <v>0</v>
      </c>
    </row>
    <row r="14" spans="1:6" ht="15" x14ac:dyDescent="0.2">
      <c r="A14" s="151" t="s">
        <v>189</v>
      </c>
      <c r="B14" s="152">
        <v>76</v>
      </c>
      <c r="C14" s="39"/>
      <c r="D14" s="168">
        <f t="shared" si="0"/>
        <v>0</v>
      </c>
      <c r="E14" s="40"/>
      <c r="F14" s="170">
        <f t="shared" si="1"/>
        <v>0</v>
      </c>
    </row>
    <row r="15" spans="1:6" ht="6.75" customHeight="1" x14ac:dyDescent="0.2">
      <c r="A15" s="259"/>
      <c r="B15" s="260"/>
      <c r="C15" s="260"/>
      <c r="D15" s="260"/>
      <c r="E15" s="260"/>
      <c r="F15" s="260"/>
    </row>
    <row r="16" spans="1:6" ht="15" x14ac:dyDescent="0.2">
      <c r="A16" s="151" t="s">
        <v>98</v>
      </c>
      <c r="B16" s="152">
        <v>133</v>
      </c>
      <c r="C16" s="39"/>
      <c r="D16" s="168">
        <f>B16*C16*0.6</f>
        <v>0</v>
      </c>
      <c r="E16" s="40"/>
      <c r="F16" s="170">
        <f>(B16*E16)</f>
        <v>0</v>
      </c>
    </row>
    <row r="17" spans="1:6" ht="15" x14ac:dyDescent="0.2">
      <c r="A17" s="151" t="s">
        <v>99</v>
      </c>
      <c r="B17" s="152">
        <v>238</v>
      </c>
      <c r="C17" s="39"/>
      <c r="D17" s="168">
        <f>B17*C17*0.6</f>
        <v>0</v>
      </c>
      <c r="E17" s="40"/>
      <c r="F17" s="170">
        <f>(B17*E17)</f>
        <v>0</v>
      </c>
    </row>
    <row r="18" spans="1:6" ht="15" x14ac:dyDescent="0.2">
      <c r="A18" s="151" t="s">
        <v>100</v>
      </c>
      <c r="B18" s="152">
        <v>76</v>
      </c>
      <c r="C18" s="39"/>
      <c r="D18" s="168">
        <f>B18*C18*0.6</f>
        <v>0</v>
      </c>
      <c r="E18" s="40"/>
      <c r="F18" s="170">
        <f>(B18*E18)</f>
        <v>0</v>
      </c>
    </row>
    <row r="19" spans="1:6" ht="6.75" customHeight="1" x14ac:dyDescent="0.2">
      <c r="A19" s="259"/>
      <c r="B19" s="260"/>
      <c r="C19" s="260"/>
      <c r="D19" s="260"/>
      <c r="E19" s="260"/>
      <c r="F19" s="260"/>
    </row>
    <row r="20" spans="1:6" ht="15" x14ac:dyDescent="0.2">
      <c r="A20" s="151" t="s">
        <v>179</v>
      </c>
      <c r="B20" s="152">
        <v>209</v>
      </c>
      <c r="C20" s="39"/>
      <c r="D20" s="168">
        <f>B20*C20*0.6</f>
        <v>0</v>
      </c>
      <c r="E20" s="40"/>
      <c r="F20" s="170">
        <f t="shared" ref="F20:F25" si="2">(B20*E20)</f>
        <v>0</v>
      </c>
    </row>
    <row r="21" spans="1:6" ht="15" x14ac:dyDescent="0.2">
      <c r="A21" s="151" t="s">
        <v>180</v>
      </c>
      <c r="B21" s="152">
        <v>257</v>
      </c>
      <c r="C21" s="39"/>
      <c r="D21" s="168">
        <f>B21*C21*0.6</f>
        <v>0</v>
      </c>
      <c r="E21" s="40"/>
      <c r="F21" s="170">
        <f t="shared" si="2"/>
        <v>0</v>
      </c>
    </row>
    <row r="22" spans="1:6" ht="15" x14ac:dyDescent="0.2">
      <c r="A22" s="151" t="s">
        <v>101</v>
      </c>
      <c r="B22" s="152">
        <v>76</v>
      </c>
      <c r="C22" s="39"/>
      <c r="D22" s="168">
        <f t="shared" ref="D22:D25" si="3">B22*C22*0.6</f>
        <v>0</v>
      </c>
      <c r="E22" s="40"/>
      <c r="F22" s="170">
        <f t="shared" si="2"/>
        <v>0</v>
      </c>
    </row>
    <row r="23" spans="1:6" ht="15" x14ac:dyDescent="0.2">
      <c r="A23" s="151" t="s">
        <v>102</v>
      </c>
      <c r="B23" s="152">
        <v>152</v>
      </c>
      <c r="C23" s="39"/>
      <c r="D23" s="168">
        <f t="shared" si="3"/>
        <v>0</v>
      </c>
      <c r="E23" s="40"/>
      <c r="F23" s="170">
        <f t="shared" si="2"/>
        <v>0</v>
      </c>
    </row>
    <row r="24" spans="1:6" ht="15" x14ac:dyDescent="0.2">
      <c r="A24" s="151" t="s">
        <v>103</v>
      </c>
      <c r="B24" s="152">
        <v>124</v>
      </c>
      <c r="C24" s="39"/>
      <c r="D24" s="168">
        <f t="shared" si="3"/>
        <v>0</v>
      </c>
      <c r="E24" s="40"/>
      <c r="F24" s="170">
        <f t="shared" si="2"/>
        <v>0</v>
      </c>
    </row>
    <row r="25" spans="1:6" ht="15" x14ac:dyDescent="0.2">
      <c r="A25" s="151" t="s">
        <v>190</v>
      </c>
      <c r="B25" s="152">
        <v>247</v>
      </c>
      <c r="C25" s="39"/>
      <c r="D25" s="168">
        <f t="shared" si="3"/>
        <v>0</v>
      </c>
      <c r="E25" s="40"/>
      <c r="F25" s="170">
        <f t="shared" si="2"/>
        <v>0</v>
      </c>
    </row>
    <row r="26" spans="1:6" ht="6.75" customHeight="1" x14ac:dyDescent="0.2">
      <c r="A26" s="259"/>
      <c r="B26" s="260"/>
      <c r="C26" s="260"/>
      <c r="D26" s="260"/>
      <c r="E26" s="260"/>
      <c r="F26" s="260"/>
    </row>
    <row r="27" spans="1:6" ht="15" x14ac:dyDescent="0.2">
      <c r="A27" s="151" t="s">
        <v>77</v>
      </c>
      <c r="B27" s="152">
        <v>133</v>
      </c>
      <c r="C27" s="39"/>
      <c r="D27" s="168">
        <f>B27*C27*0.6</f>
        <v>0</v>
      </c>
      <c r="E27" s="40"/>
      <c r="F27" s="170">
        <f>(B27*E27)</f>
        <v>0</v>
      </c>
    </row>
    <row r="28" spans="1:6" ht="15" x14ac:dyDescent="0.2">
      <c r="A28" s="151" t="s">
        <v>78</v>
      </c>
      <c r="B28" s="152">
        <v>247</v>
      </c>
      <c r="C28" s="39"/>
      <c r="D28" s="168">
        <f>B28*C28*0.6</f>
        <v>0</v>
      </c>
      <c r="E28" s="40"/>
      <c r="F28" s="170">
        <f>(B28*E28)</f>
        <v>0</v>
      </c>
    </row>
    <row r="29" spans="1:6" ht="15" x14ac:dyDescent="0.2">
      <c r="A29" s="151" t="s">
        <v>104</v>
      </c>
      <c r="B29" s="152">
        <v>76</v>
      </c>
      <c r="C29" s="39"/>
      <c r="D29" s="168">
        <f>B29*C29*0.6</f>
        <v>0</v>
      </c>
      <c r="E29" s="40"/>
      <c r="F29" s="170">
        <f>(B29*E29)</f>
        <v>0</v>
      </c>
    </row>
    <row r="30" spans="1:6" ht="6.75" customHeight="1" x14ac:dyDescent="0.2">
      <c r="A30" s="259"/>
      <c r="B30" s="260"/>
      <c r="C30" s="260"/>
      <c r="D30" s="260"/>
      <c r="E30" s="260"/>
      <c r="F30" s="260"/>
    </row>
    <row r="31" spans="1:6" ht="6.75" customHeight="1" thickBot="1" x14ac:dyDescent="0.25">
      <c r="A31" s="257"/>
      <c r="B31" s="258"/>
      <c r="C31" s="258"/>
      <c r="D31" s="258"/>
      <c r="E31" s="258"/>
      <c r="F31" s="258"/>
    </row>
    <row r="32" spans="1:6" ht="16.5" thickBot="1" x14ac:dyDescent="0.25">
      <c r="A32" s="253" t="s">
        <v>184</v>
      </c>
      <c r="B32" s="254"/>
      <c r="C32" s="254"/>
      <c r="D32" s="162">
        <f>SUM(D5:D6,D8:D14,D16:D18,D20:D25,D27:D29)</f>
        <v>0</v>
      </c>
      <c r="E32" s="163"/>
      <c r="F32" s="164">
        <f>SUM(F5:F6,F8:F14,F16:F18,F20:F25,F27:F29)</f>
        <v>0</v>
      </c>
    </row>
    <row r="33" spans="1:6" ht="13.5" thickBot="1" x14ac:dyDescent="0.25">
      <c r="A33" s="255"/>
      <c r="B33" s="255"/>
      <c r="C33" s="255"/>
      <c r="D33" s="255"/>
      <c r="E33" s="255"/>
      <c r="F33" s="255"/>
    </row>
    <row r="34" spans="1:6" ht="17.25" thickTop="1" thickBot="1" x14ac:dyDescent="0.25">
      <c r="A34" s="251" t="s">
        <v>196</v>
      </c>
      <c r="B34" s="252"/>
      <c r="C34" s="252"/>
      <c r="D34" s="252"/>
      <c r="E34" s="252"/>
      <c r="F34" s="165">
        <f>F32-D32</f>
        <v>0</v>
      </c>
    </row>
    <row r="35" spans="1:6" ht="13.5" thickTop="1" x14ac:dyDescent="0.2"/>
  </sheetData>
  <sheetProtection selectLockedCells="1"/>
  <mergeCells count="11">
    <mergeCell ref="A32:C32"/>
    <mergeCell ref="A33:F33"/>
    <mergeCell ref="A34:E34"/>
    <mergeCell ref="A1:F1"/>
    <mergeCell ref="A31:F31"/>
    <mergeCell ref="A30:F30"/>
    <mergeCell ref="A26:F26"/>
    <mergeCell ref="A19:F19"/>
    <mergeCell ref="A15:F15"/>
    <mergeCell ref="A7:F7"/>
    <mergeCell ref="A4:F4"/>
  </mergeCells>
  <pageMargins left="0.31496062992125984" right="0.31496062992125984" top="0.78740157480314965" bottom="0.78740157480314965" header="0.31496062992125984" footer="0.31496062992125984"/>
  <pageSetup paperSize="9" scale="82" orientation="portrait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F33"/>
  <sheetViews>
    <sheetView view="pageBreakPreview" zoomScaleNormal="100" zoomScaleSheetLayoutView="100" workbookViewId="0">
      <pane ySplit="3" topLeftCell="A4" activePane="bottomLeft" state="frozen"/>
      <selection pane="bottomLeft" activeCell="A32" sqref="A32:F32"/>
    </sheetView>
  </sheetViews>
  <sheetFormatPr defaultRowHeight="12.75" x14ac:dyDescent="0.2"/>
  <cols>
    <col min="1" max="1" width="63.42578125" customWidth="1"/>
    <col min="2" max="2" width="11.140625" customWidth="1"/>
    <col min="3" max="3" width="12.5703125" customWidth="1"/>
    <col min="4" max="4" width="19.7109375" customWidth="1"/>
    <col min="5" max="5" width="12.5703125" customWidth="1"/>
    <col min="6" max="6" width="19.7109375" customWidth="1"/>
  </cols>
  <sheetData>
    <row r="1" spans="1:6" ht="15.75" x14ac:dyDescent="0.25">
      <c r="A1" s="234" t="s">
        <v>203</v>
      </c>
      <c r="B1" s="234"/>
      <c r="C1" s="234"/>
      <c r="D1" s="234"/>
      <c r="E1" s="234"/>
      <c r="F1" s="234"/>
    </row>
    <row r="2" spans="1:6" ht="13.5" thickBot="1" x14ac:dyDescent="0.25">
      <c r="A2" s="30"/>
      <c r="B2" s="30"/>
      <c r="C2" s="30"/>
      <c r="D2" s="30"/>
      <c r="E2" s="30"/>
      <c r="F2" s="30"/>
    </row>
    <row r="3" spans="1:6" ht="48" customHeight="1" x14ac:dyDescent="0.2">
      <c r="A3" s="166" t="s">
        <v>118</v>
      </c>
      <c r="B3" s="142" t="s">
        <v>204</v>
      </c>
      <c r="C3" s="171" t="s">
        <v>182</v>
      </c>
      <c r="D3" s="144" t="s">
        <v>194</v>
      </c>
      <c r="E3" s="145" t="s">
        <v>183</v>
      </c>
      <c r="F3" s="146" t="s">
        <v>195</v>
      </c>
    </row>
    <row r="4" spans="1:6" s="30" customFormat="1" ht="6.75" customHeight="1" thickBot="1" x14ac:dyDescent="0.25">
      <c r="A4" s="271"/>
      <c r="B4" s="272"/>
      <c r="C4" s="272"/>
      <c r="D4" s="272"/>
      <c r="E4" s="272"/>
      <c r="F4" s="273"/>
    </row>
    <row r="5" spans="1:6" ht="15" x14ac:dyDescent="0.2">
      <c r="A5" s="151" t="s">
        <v>106</v>
      </c>
      <c r="B5" s="153">
        <v>57</v>
      </c>
      <c r="C5" s="41"/>
      <c r="D5" s="173">
        <f>B5*C5*0.6</f>
        <v>0</v>
      </c>
      <c r="E5" s="42"/>
      <c r="F5" s="175">
        <f t="shared" ref="F5:F10" si="0">(B5*E5)</f>
        <v>0</v>
      </c>
    </row>
    <row r="6" spans="1:6" ht="15" x14ac:dyDescent="0.2">
      <c r="A6" s="151" t="s">
        <v>107</v>
      </c>
      <c r="B6" s="152">
        <v>29</v>
      </c>
      <c r="C6" s="43"/>
      <c r="D6" s="174">
        <f t="shared" ref="D6:D10" si="1">B6*C6*0.6</f>
        <v>0</v>
      </c>
      <c r="E6" s="44"/>
      <c r="F6" s="176">
        <f t="shared" si="0"/>
        <v>0</v>
      </c>
    </row>
    <row r="7" spans="1:6" ht="15" x14ac:dyDescent="0.2">
      <c r="A7" s="172" t="s">
        <v>80</v>
      </c>
      <c r="B7" s="153">
        <v>76</v>
      </c>
      <c r="C7" s="43"/>
      <c r="D7" s="174">
        <f t="shared" si="1"/>
        <v>0</v>
      </c>
      <c r="E7" s="44"/>
      <c r="F7" s="176">
        <f t="shared" si="0"/>
        <v>0</v>
      </c>
    </row>
    <row r="8" spans="1:6" ht="15" x14ac:dyDescent="0.2">
      <c r="A8" s="172" t="s">
        <v>108</v>
      </c>
      <c r="B8" s="153">
        <v>48</v>
      </c>
      <c r="C8" s="43"/>
      <c r="D8" s="174">
        <f t="shared" si="1"/>
        <v>0</v>
      </c>
      <c r="E8" s="44"/>
      <c r="F8" s="176">
        <f t="shared" si="0"/>
        <v>0</v>
      </c>
    </row>
    <row r="9" spans="1:6" ht="15" customHeight="1" x14ac:dyDescent="0.2">
      <c r="A9" s="172" t="s">
        <v>109</v>
      </c>
      <c r="B9" s="153">
        <v>29</v>
      </c>
      <c r="C9" s="43"/>
      <c r="D9" s="174">
        <f t="shared" si="1"/>
        <v>0</v>
      </c>
      <c r="E9" s="44"/>
      <c r="F9" s="176">
        <f t="shared" si="0"/>
        <v>0</v>
      </c>
    </row>
    <row r="10" spans="1:6" ht="15" x14ac:dyDescent="0.2">
      <c r="A10" s="172" t="s">
        <v>81</v>
      </c>
      <c r="B10" s="153">
        <v>86</v>
      </c>
      <c r="C10" s="43"/>
      <c r="D10" s="174">
        <f t="shared" si="1"/>
        <v>0</v>
      </c>
      <c r="E10" s="44"/>
      <c r="F10" s="176">
        <f t="shared" si="0"/>
        <v>0</v>
      </c>
    </row>
    <row r="11" spans="1:6" ht="6.75" customHeight="1" x14ac:dyDescent="0.2">
      <c r="A11" s="259"/>
      <c r="B11" s="260"/>
      <c r="C11" s="260"/>
      <c r="D11" s="260"/>
      <c r="E11" s="260"/>
      <c r="F11" s="260"/>
    </row>
    <row r="12" spans="1:6" ht="15" x14ac:dyDescent="0.2">
      <c r="A12" s="172" t="s">
        <v>82</v>
      </c>
      <c r="B12" s="153">
        <v>76</v>
      </c>
      <c r="C12" s="43"/>
      <c r="D12" s="174">
        <f>B12*C12*0.6</f>
        <v>0</v>
      </c>
      <c r="E12" s="44"/>
      <c r="F12" s="176">
        <f t="shared" ref="F12:F17" si="2">(B12*E12)</f>
        <v>0</v>
      </c>
    </row>
    <row r="13" spans="1:6" ht="15" x14ac:dyDescent="0.2">
      <c r="A13" s="172" t="s">
        <v>110</v>
      </c>
      <c r="B13" s="153">
        <v>38</v>
      </c>
      <c r="C13" s="43"/>
      <c r="D13" s="174">
        <f t="shared" ref="D13:D17" si="3">B13*C13*0.6</f>
        <v>0</v>
      </c>
      <c r="E13" s="44"/>
      <c r="F13" s="176">
        <f t="shared" si="2"/>
        <v>0</v>
      </c>
    </row>
    <row r="14" spans="1:6" ht="15" x14ac:dyDescent="0.2">
      <c r="A14" s="172" t="s">
        <v>83</v>
      </c>
      <c r="B14" s="153">
        <v>95</v>
      </c>
      <c r="C14" s="43"/>
      <c r="D14" s="174">
        <f t="shared" si="3"/>
        <v>0</v>
      </c>
      <c r="E14" s="44"/>
      <c r="F14" s="176">
        <f t="shared" si="2"/>
        <v>0</v>
      </c>
    </row>
    <row r="15" spans="1:6" ht="15" x14ac:dyDescent="0.2">
      <c r="A15" s="172" t="s">
        <v>111</v>
      </c>
      <c r="B15" s="153">
        <v>76</v>
      </c>
      <c r="C15" s="43"/>
      <c r="D15" s="174">
        <f t="shared" si="3"/>
        <v>0</v>
      </c>
      <c r="E15" s="44"/>
      <c r="F15" s="176">
        <f t="shared" si="2"/>
        <v>0</v>
      </c>
    </row>
    <row r="16" spans="1:6" ht="15" customHeight="1" x14ac:dyDescent="0.2">
      <c r="A16" s="172" t="s">
        <v>112</v>
      </c>
      <c r="B16" s="153">
        <v>29</v>
      </c>
      <c r="C16" s="43"/>
      <c r="D16" s="174">
        <f t="shared" si="3"/>
        <v>0</v>
      </c>
      <c r="E16" s="44"/>
      <c r="F16" s="176">
        <f t="shared" si="2"/>
        <v>0</v>
      </c>
    </row>
    <row r="17" spans="1:6" ht="15" x14ac:dyDescent="0.2">
      <c r="A17" s="172" t="s">
        <v>84</v>
      </c>
      <c r="B17" s="153">
        <v>133</v>
      </c>
      <c r="C17" s="43"/>
      <c r="D17" s="174">
        <f t="shared" si="3"/>
        <v>0</v>
      </c>
      <c r="E17" s="44"/>
      <c r="F17" s="176">
        <f t="shared" si="2"/>
        <v>0</v>
      </c>
    </row>
    <row r="18" spans="1:6" ht="6.75" customHeight="1" x14ac:dyDescent="0.2">
      <c r="A18" s="259"/>
      <c r="B18" s="260"/>
      <c r="C18" s="260"/>
      <c r="D18" s="260"/>
      <c r="E18" s="260"/>
      <c r="F18" s="260"/>
    </row>
    <row r="19" spans="1:6" ht="15" x14ac:dyDescent="0.2">
      <c r="A19" s="172" t="s">
        <v>85</v>
      </c>
      <c r="B19" s="153">
        <v>86</v>
      </c>
      <c r="C19" s="43"/>
      <c r="D19" s="174">
        <f>B19*C19*0.6</f>
        <v>0</v>
      </c>
      <c r="E19" s="44"/>
      <c r="F19" s="176">
        <f t="shared" ref="F19:F24" si="4">(B19*E19)</f>
        <v>0</v>
      </c>
    </row>
    <row r="20" spans="1:6" ht="15" x14ac:dyDescent="0.2">
      <c r="A20" s="172" t="s">
        <v>113</v>
      </c>
      <c r="B20" s="153">
        <v>38</v>
      </c>
      <c r="C20" s="43"/>
      <c r="D20" s="174">
        <f t="shared" ref="D20:D24" si="5">B20*C20*0.6</f>
        <v>0</v>
      </c>
      <c r="E20" s="44"/>
      <c r="F20" s="176">
        <f t="shared" si="4"/>
        <v>0</v>
      </c>
    </row>
    <row r="21" spans="1:6" ht="15" x14ac:dyDescent="0.2">
      <c r="A21" s="172" t="s">
        <v>86</v>
      </c>
      <c r="B21" s="153">
        <v>105</v>
      </c>
      <c r="C21" s="43"/>
      <c r="D21" s="174">
        <f t="shared" si="5"/>
        <v>0</v>
      </c>
      <c r="E21" s="44"/>
      <c r="F21" s="176">
        <f t="shared" si="4"/>
        <v>0</v>
      </c>
    </row>
    <row r="22" spans="1:6" ht="15" x14ac:dyDescent="0.2">
      <c r="A22" s="172" t="s">
        <v>114</v>
      </c>
      <c r="B22" s="153">
        <v>48</v>
      </c>
      <c r="C22" s="43"/>
      <c r="D22" s="174">
        <f t="shared" si="5"/>
        <v>0</v>
      </c>
      <c r="E22" s="44"/>
      <c r="F22" s="176">
        <f t="shared" si="4"/>
        <v>0</v>
      </c>
    </row>
    <row r="23" spans="1:6" ht="15" customHeight="1" x14ac:dyDescent="0.2">
      <c r="A23" s="172" t="s">
        <v>115</v>
      </c>
      <c r="B23" s="153">
        <v>29</v>
      </c>
      <c r="C23" s="43"/>
      <c r="D23" s="174">
        <f t="shared" si="5"/>
        <v>0</v>
      </c>
      <c r="E23" s="44"/>
      <c r="F23" s="176">
        <f t="shared" si="4"/>
        <v>0</v>
      </c>
    </row>
    <row r="24" spans="1:6" ht="15" x14ac:dyDescent="0.2">
      <c r="A24" s="172" t="s">
        <v>116</v>
      </c>
      <c r="B24" s="153">
        <v>133</v>
      </c>
      <c r="C24" s="43"/>
      <c r="D24" s="174">
        <f t="shared" si="5"/>
        <v>0</v>
      </c>
      <c r="E24" s="44"/>
      <c r="F24" s="176">
        <f t="shared" si="4"/>
        <v>0</v>
      </c>
    </row>
    <row r="25" spans="1:6" ht="6.75" customHeight="1" x14ac:dyDescent="0.2">
      <c r="A25" s="269"/>
      <c r="B25" s="270"/>
      <c r="C25" s="270"/>
      <c r="D25" s="270"/>
      <c r="E25" s="270"/>
      <c r="F25" s="270"/>
    </row>
    <row r="26" spans="1:6" ht="15" x14ac:dyDescent="0.2">
      <c r="A26" s="172" t="s">
        <v>87</v>
      </c>
      <c r="B26" s="152">
        <v>133</v>
      </c>
      <c r="C26" s="43"/>
      <c r="D26" s="174">
        <f>B26*C26*0.6</f>
        <v>0</v>
      </c>
      <c r="E26" s="44"/>
      <c r="F26" s="176">
        <f>(B26*E26)</f>
        <v>0</v>
      </c>
    </row>
    <row r="27" spans="1:6" ht="6.75" customHeight="1" x14ac:dyDescent="0.2">
      <c r="A27" s="259"/>
      <c r="B27" s="260"/>
      <c r="C27" s="260"/>
      <c r="D27" s="260"/>
      <c r="E27" s="260"/>
      <c r="F27" s="260"/>
    </row>
    <row r="28" spans="1:6" ht="15" x14ac:dyDescent="0.2">
      <c r="A28" s="172" t="s">
        <v>117</v>
      </c>
      <c r="B28" s="152">
        <v>133</v>
      </c>
      <c r="C28" s="43"/>
      <c r="D28" s="174">
        <f>B28*C28*0.6</f>
        <v>0</v>
      </c>
      <c r="E28" s="44"/>
      <c r="F28" s="176">
        <f>(B28*E28)</f>
        <v>0</v>
      </c>
    </row>
    <row r="29" spans="1:6" ht="6.75" customHeight="1" thickBot="1" x14ac:dyDescent="0.25">
      <c r="A29" s="267"/>
      <c r="B29" s="268"/>
      <c r="C29" s="268"/>
      <c r="D29" s="268"/>
      <c r="E29" s="268"/>
      <c r="F29" s="268"/>
    </row>
    <row r="30" spans="1:6" ht="15.75" thickBot="1" x14ac:dyDescent="0.25">
      <c r="A30" s="264" t="s">
        <v>184</v>
      </c>
      <c r="B30" s="265"/>
      <c r="C30" s="265"/>
      <c r="D30" s="177">
        <f>SUM(D5:D10,D12:D17,D19:D24,D26,D28)</f>
        <v>0</v>
      </c>
      <c r="E30" s="178"/>
      <c r="F30" s="179">
        <f>SUM(F5:F10,F12:F17,F19:F24,F26,F28)</f>
        <v>0</v>
      </c>
    </row>
    <row r="31" spans="1:6" ht="15" customHeight="1" thickBot="1" x14ac:dyDescent="0.25">
      <c r="A31" s="266"/>
      <c r="B31" s="266"/>
      <c r="C31" s="266"/>
      <c r="D31" s="266"/>
      <c r="E31" s="266"/>
      <c r="F31" s="266"/>
    </row>
    <row r="32" spans="1:6" ht="23.25" customHeight="1" thickTop="1" thickBot="1" x14ac:dyDescent="0.25">
      <c r="A32" s="251" t="s">
        <v>196</v>
      </c>
      <c r="B32" s="252"/>
      <c r="C32" s="252"/>
      <c r="D32" s="252"/>
      <c r="E32" s="252"/>
      <c r="F32" s="165">
        <f>F30-D30</f>
        <v>0</v>
      </c>
    </row>
    <row r="33" ht="13.5" thickTop="1" x14ac:dyDescent="0.2"/>
  </sheetData>
  <sheetProtection selectLockedCells="1"/>
  <mergeCells count="10">
    <mergeCell ref="A1:F1"/>
    <mergeCell ref="A25:F25"/>
    <mergeCell ref="A18:F18"/>
    <mergeCell ref="A11:F11"/>
    <mergeCell ref="A4:F4"/>
    <mergeCell ref="A30:C30"/>
    <mergeCell ref="A31:F31"/>
    <mergeCell ref="A32:E32"/>
    <mergeCell ref="A29:F29"/>
    <mergeCell ref="A27:F27"/>
  </mergeCells>
  <pageMargins left="0.31496062992125984" right="0.31496062992125984" top="0.78740157480314965" bottom="0.78740157480314965" header="0.31496062992125984" footer="0.31496062992125984"/>
  <pageSetup paperSize="9" scale="71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Přihláška do pojištění</vt:lpstr>
      <vt:lpstr>list Automobily</vt:lpstr>
      <vt:lpstr>list Motocykly</vt:lpstr>
      <vt:lpstr>list Motokáry</vt:lpstr>
      <vt:lpstr>kriz</vt:lpstr>
      <vt:lpstr>'list Automobily'!Názvy_tisku</vt:lpstr>
      <vt:lpstr>'Přihláška do pojištění'!Oblast_tisku</vt:lpstr>
    </vt:vector>
  </TitlesOfParts>
  <Company>cpp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Beran Jiri</cp:lastModifiedBy>
  <cp:lastPrinted>2019-11-13T09:45:32Z</cp:lastPrinted>
  <dcterms:created xsi:type="dcterms:W3CDTF">2004-06-22T11:03:28Z</dcterms:created>
  <dcterms:modified xsi:type="dcterms:W3CDTF">2019-11-14T09:08:25Z</dcterms:modified>
</cp:coreProperties>
</file>